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5456" windowHeight="8940" firstSheet="1" activeTab="1"/>
  </bookViews>
  <sheets>
    <sheet name="Members (2)" sheetId="2" state="hidden" r:id="rId1"/>
    <sheet name="Heat 1 Time" sheetId="4" r:id="rId2"/>
    <sheet name="Heat 1 Position" sheetId="1" r:id="rId3"/>
  </sheets>
  <externalReferences>
    <externalReference r:id="rId4"/>
  </externalReferences>
  <definedNames>
    <definedName name="_xlnm._FilterDatabase" localSheetId="2" hidden="1">'Heat 1 Position'!$A$1:$V$322</definedName>
    <definedName name="_xlnm._FilterDatabase" localSheetId="1" hidden="1">'Heat 1 Time'!$A$1:$V$322</definedName>
    <definedName name="_xlnm._FilterDatabase" localSheetId="0" hidden="1">'Members (2)'!$A$1:$Z$322</definedName>
    <definedName name="_Hlk92814945" localSheetId="2">'Heat 1 Position'!$B$6</definedName>
    <definedName name="_Hlk92814945" localSheetId="1">'Heat 1 Time'!$B$6</definedName>
    <definedName name="_Hlk92814945" localSheetId="0">'Members (2)'!$C$6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7" i="4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300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61"/>
  <c r="G260"/>
  <c r="G259"/>
  <c r="G258"/>
  <c r="G257"/>
  <c r="G256"/>
  <c r="G255"/>
  <c r="G254"/>
  <c r="G253"/>
  <c r="G252"/>
  <c r="G251"/>
  <c r="G250"/>
  <c r="G249"/>
  <c r="G248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45"/>
  <c r="G44"/>
  <c r="G60"/>
  <c r="G19"/>
  <c r="G5"/>
  <c r="G15"/>
  <c r="G14"/>
  <c r="G25"/>
  <c r="G13"/>
  <c r="G4"/>
  <c r="G12"/>
  <c r="G11"/>
  <c r="G3"/>
  <c r="G57"/>
  <c r="G35"/>
  <c r="G10"/>
  <c r="G52"/>
  <c r="G9"/>
  <c r="G2"/>
  <c r="G8"/>
  <c r="G7"/>
  <c r="G33"/>
  <c r="G32"/>
  <c r="G21"/>
  <c r="G31"/>
  <c r="G59"/>
  <c r="G20"/>
  <c r="G40"/>
  <c r="G6"/>
  <c r="G18"/>
  <c r="G29"/>
  <c r="G28"/>
  <c r="G56"/>
  <c r="G17"/>
  <c r="G27"/>
  <c r="G55"/>
  <c r="G16"/>
  <c r="G26"/>
  <c r="G58"/>
  <c r="G54"/>
  <c r="G38"/>
  <c r="G37"/>
  <c r="G36"/>
  <c r="G24"/>
  <c r="G23"/>
  <c r="G34"/>
  <c r="G22"/>
  <c r="G43"/>
  <c r="G42"/>
  <c r="G30"/>
  <c r="G39"/>
  <c r="G50"/>
  <c r="G49"/>
  <c r="G53"/>
  <c r="G48"/>
  <c r="G47"/>
  <c r="G46"/>
  <c r="G51"/>
  <c r="G41"/>
  <c r="G47" i="1"/>
  <c r="G37"/>
  <c r="G25"/>
  <c r="G10"/>
  <c r="G3"/>
  <c r="G9"/>
  <c r="G65"/>
  <c r="G66"/>
  <c r="G67"/>
  <c r="G68"/>
  <c r="G69"/>
  <c r="G70"/>
  <c r="G71"/>
  <c r="G72"/>
  <c r="G73"/>
  <c r="G74"/>
  <c r="G75"/>
  <c r="G35"/>
  <c r="G76"/>
  <c r="G77"/>
  <c r="G78"/>
  <c r="G31"/>
  <c r="G79"/>
  <c r="G80"/>
  <c r="G81"/>
  <c r="G82"/>
  <c r="G83"/>
  <c r="G84"/>
  <c r="G85"/>
  <c r="G86"/>
  <c r="G87"/>
  <c r="G88"/>
  <c r="G89"/>
  <c r="G90"/>
  <c r="G91"/>
  <c r="G92"/>
  <c r="G60"/>
  <c r="G93"/>
  <c r="G94"/>
  <c r="G95"/>
  <c r="G96"/>
  <c r="G97"/>
  <c r="G98"/>
  <c r="G19"/>
  <c r="G99"/>
  <c r="G100"/>
  <c r="G101"/>
  <c r="G102"/>
  <c r="G103"/>
  <c r="G104"/>
  <c r="G12"/>
  <c r="G105"/>
  <c r="G106"/>
  <c r="G107"/>
  <c r="G14"/>
  <c r="G108"/>
  <c r="G109"/>
  <c r="G53"/>
  <c r="G110"/>
  <c r="G111"/>
  <c r="G112"/>
  <c r="G113"/>
  <c r="G114"/>
  <c r="G27"/>
  <c r="G115"/>
  <c r="G44"/>
  <c r="G116"/>
  <c r="G117"/>
  <c r="G118"/>
  <c r="G29"/>
  <c r="G119"/>
  <c r="G51"/>
  <c r="G11"/>
  <c r="G120"/>
  <c r="G121"/>
  <c r="G122"/>
  <c r="G123"/>
  <c r="G28"/>
  <c r="G124"/>
  <c r="G125"/>
  <c r="G126"/>
  <c r="G127"/>
  <c r="G128"/>
  <c r="G32"/>
  <c r="G129"/>
  <c r="G130"/>
  <c r="G26"/>
  <c r="G56"/>
  <c r="G131"/>
  <c r="G132"/>
  <c r="G133"/>
  <c r="G17"/>
  <c r="G134"/>
  <c r="G135"/>
  <c r="G42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43"/>
  <c r="G165"/>
  <c r="G6"/>
  <c r="G166"/>
  <c r="G13"/>
  <c r="G21"/>
  <c r="G167"/>
  <c r="G168"/>
  <c r="G169"/>
  <c r="G170"/>
  <c r="G59"/>
  <c r="G171"/>
  <c r="G172"/>
  <c r="G173"/>
  <c r="G174"/>
  <c r="G175"/>
  <c r="G176"/>
  <c r="G177"/>
  <c r="G178"/>
  <c r="G7"/>
  <c r="G179"/>
  <c r="G180"/>
  <c r="G181"/>
  <c r="G182"/>
  <c r="G183"/>
  <c r="G184"/>
  <c r="G185"/>
  <c r="G186"/>
  <c r="G187"/>
  <c r="G188"/>
  <c r="G189"/>
  <c r="G190"/>
  <c r="G191"/>
  <c r="G50"/>
  <c r="G192"/>
  <c r="G193"/>
  <c r="G194"/>
  <c r="G45"/>
  <c r="G195"/>
  <c r="G196"/>
  <c r="G197"/>
  <c r="G49"/>
  <c r="G198"/>
  <c r="G199"/>
  <c r="G200"/>
  <c r="G201"/>
  <c r="G202"/>
  <c r="G203"/>
  <c r="G204"/>
  <c r="G205"/>
  <c r="G206"/>
  <c r="G207"/>
  <c r="G208"/>
  <c r="G209"/>
  <c r="G30"/>
  <c r="G55"/>
  <c r="G8"/>
  <c r="G210"/>
  <c r="G211"/>
  <c r="G212"/>
  <c r="G213"/>
  <c r="G214"/>
  <c r="G215"/>
  <c r="G216"/>
  <c r="G217"/>
  <c r="G39"/>
  <c r="G218"/>
  <c r="G219"/>
  <c r="G20"/>
  <c r="G220"/>
  <c r="G221"/>
  <c r="G222"/>
  <c r="G223"/>
  <c r="G224"/>
  <c r="G225"/>
  <c r="G226"/>
  <c r="G227"/>
  <c r="G228"/>
  <c r="G36"/>
  <c r="G18"/>
  <c r="G57"/>
  <c r="G229"/>
  <c r="G230"/>
  <c r="G231"/>
  <c r="G232"/>
  <c r="G233"/>
  <c r="G234"/>
  <c r="G235"/>
  <c r="G236"/>
  <c r="G237"/>
  <c r="G238"/>
  <c r="G239"/>
  <c r="G38"/>
  <c r="G240"/>
  <c r="G241"/>
  <c r="G242"/>
  <c r="G52"/>
  <c r="G243"/>
  <c r="G244"/>
  <c r="G245"/>
  <c r="G54"/>
  <c r="G246"/>
  <c r="G247"/>
  <c r="G248"/>
  <c r="G249"/>
  <c r="G250"/>
  <c r="G251"/>
  <c r="G34"/>
  <c r="G40"/>
  <c r="G252"/>
  <c r="G253"/>
  <c r="G254"/>
  <c r="G255"/>
  <c r="G5"/>
  <c r="G256"/>
  <c r="G257"/>
  <c r="G258"/>
  <c r="G259"/>
  <c r="G41"/>
  <c r="G260"/>
  <c r="G261"/>
  <c r="G262"/>
  <c r="G263"/>
  <c r="G2"/>
  <c r="G264"/>
  <c r="G265"/>
  <c r="G33"/>
  <c r="G266"/>
  <c r="G267"/>
  <c r="G268"/>
  <c r="G269"/>
  <c r="G270"/>
  <c r="G271"/>
  <c r="G272"/>
  <c r="G273"/>
  <c r="G274"/>
  <c r="G275"/>
  <c r="G276"/>
  <c r="G277"/>
  <c r="G23"/>
  <c r="G278"/>
  <c r="G279"/>
  <c r="G4"/>
  <c r="G280"/>
  <c r="G281"/>
  <c r="G282"/>
  <c r="G283"/>
  <c r="G284"/>
  <c r="G285"/>
  <c r="G286"/>
  <c r="G287"/>
  <c r="G288"/>
  <c r="G289"/>
  <c r="G290"/>
  <c r="G291"/>
  <c r="G292"/>
  <c r="G293"/>
  <c r="G294"/>
  <c r="G24"/>
  <c r="G295"/>
  <c r="G296"/>
  <c r="G297"/>
  <c r="G48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22"/>
  <c r="G16"/>
  <c r="G315"/>
  <c r="G316"/>
  <c r="G317"/>
  <c r="G318"/>
  <c r="G319"/>
  <c r="G320"/>
  <c r="G15"/>
  <c r="G58"/>
  <c r="G321"/>
  <c r="G322"/>
  <c r="G323"/>
  <c r="G324"/>
  <c r="G325"/>
  <c r="G326"/>
  <c r="G327"/>
  <c r="G62"/>
  <c r="G46"/>
  <c r="G63"/>
  <c r="G64"/>
  <c r="G61"/>
  <c r="O322" i="2" l="1"/>
  <c r="H322"/>
  <c r="A322"/>
  <c r="O321"/>
  <c r="H321"/>
  <c r="A321"/>
  <c r="O320"/>
  <c r="H320"/>
  <c r="A320"/>
  <c r="O319"/>
  <c r="H319"/>
  <c r="A319"/>
  <c r="O318"/>
  <c r="A318"/>
  <c r="O317"/>
  <c r="H317"/>
  <c r="A317"/>
  <c r="O316"/>
  <c r="H316"/>
  <c r="A316"/>
  <c r="O314"/>
  <c r="H314"/>
  <c r="A314"/>
  <c r="O313"/>
  <c r="H313"/>
  <c r="A313"/>
  <c r="O312"/>
  <c r="H312"/>
  <c r="A312"/>
  <c r="O311"/>
  <c r="O310"/>
  <c r="H310"/>
  <c r="A310"/>
  <c r="O309"/>
  <c r="H309"/>
  <c r="A309"/>
  <c r="O308"/>
  <c r="A308"/>
  <c r="O307"/>
  <c r="H307"/>
  <c r="A307"/>
  <c r="O306"/>
  <c r="H306"/>
  <c r="A306"/>
  <c r="O305"/>
  <c r="H305"/>
  <c r="A305"/>
  <c r="O304"/>
  <c r="A304"/>
  <c r="O303"/>
  <c r="H303"/>
  <c r="A303"/>
  <c r="O302"/>
  <c r="H302"/>
  <c r="A302"/>
  <c r="O301"/>
  <c r="H301"/>
  <c r="A301"/>
  <c r="O300"/>
  <c r="H300"/>
  <c r="A300"/>
  <c r="O299"/>
  <c r="H299"/>
  <c r="A299"/>
  <c r="O298"/>
  <c r="H298"/>
  <c r="A298"/>
  <c r="O297"/>
  <c r="H297"/>
  <c r="A297"/>
  <c r="O296"/>
  <c r="H296"/>
  <c r="A296"/>
  <c r="O295"/>
  <c r="H295"/>
  <c r="A295"/>
  <c r="O294"/>
  <c r="H294"/>
  <c r="A294"/>
  <c r="O293"/>
  <c r="H293"/>
  <c r="A293"/>
  <c r="O292"/>
  <c r="H292"/>
  <c r="A292"/>
  <c r="O291"/>
  <c r="H291"/>
  <c r="A291"/>
  <c r="O290"/>
  <c r="H290"/>
  <c r="A290"/>
  <c r="O289"/>
  <c r="H289"/>
  <c r="A289"/>
  <c r="O288"/>
  <c r="A288"/>
  <c r="O287"/>
  <c r="H287"/>
  <c r="A287"/>
  <c r="O286"/>
  <c r="H286"/>
  <c r="A286"/>
  <c r="O285"/>
  <c r="H285"/>
  <c r="A285"/>
  <c r="O284"/>
  <c r="H284"/>
  <c r="A284"/>
  <c r="O283"/>
  <c r="H283"/>
  <c r="A283"/>
  <c r="O282"/>
  <c r="H282"/>
  <c r="A282"/>
  <c r="O281"/>
  <c r="H281"/>
  <c r="A281"/>
  <c r="O280"/>
  <c r="H280"/>
  <c r="A280"/>
  <c r="O279"/>
  <c r="H279"/>
  <c r="A279"/>
  <c r="O278"/>
  <c r="H278"/>
  <c r="A278"/>
  <c r="O277"/>
  <c r="H277"/>
  <c r="A277"/>
  <c r="O276"/>
  <c r="H276"/>
  <c r="A276"/>
  <c r="O275"/>
  <c r="H275"/>
  <c r="A275"/>
  <c r="O274"/>
  <c r="H274"/>
  <c r="A274"/>
  <c r="O273"/>
  <c r="H273"/>
  <c r="A273"/>
  <c r="O272"/>
  <c r="H272"/>
  <c r="A272"/>
  <c r="O271"/>
  <c r="H271"/>
  <c r="A271"/>
  <c r="O270"/>
  <c r="H270"/>
  <c r="A270"/>
  <c r="O269"/>
  <c r="H269"/>
  <c r="A269"/>
  <c r="O268"/>
  <c r="H268"/>
  <c r="A268"/>
  <c r="O267"/>
  <c r="H267"/>
  <c r="A267"/>
  <c r="O266"/>
  <c r="H266"/>
  <c r="A266"/>
  <c r="O265"/>
  <c r="H265"/>
  <c r="A265"/>
  <c r="O264"/>
  <c r="O263"/>
  <c r="H263"/>
  <c r="A263"/>
  <c r="O262"/>
  <c r="H262"/>
  <c r="A262"/>
  <c r="O261"/>
  <c r="H261"/>
  <c r="A261"/>
  <c r="O260"/>
  <c r="A260"/>
  <c r="O259"/>
  <c r="H259"/>
  <c r="A259"/>
  <c r="O258"/>
  <c r="H258"/>
  <c r="A258"/>
  <c r="O257"/>
  <c r="H257"/>
  <c r="A257"/>
  <c r="O256"/>
  <c r="H256"/>
  <c r="A256"/>
  <c r="O255"/>
  <c r="H255"/>
  <c r="A255"/>
  <c r="O254"/>
  <c r="H254"/>
  <c r="A254"/>
  <c r="O253"/>
  <c r="H253"/>
  <c r="A253"/>
  <c r="O252"/>
  <c r="A252"/>
  <c r="O251"/>
  <c r="O250"/>
  <c r="H250"/>
  <c r="A250"/>
  <c r="O249"/>
  <c r="H249"/>
  <c r="A249"/>
  <c r="O248"/>
  <c r="A248"/>
  <c r="O247"/>
  <c r="H247"/>
  <c r="A247"/>
  <c r="O246"/>
  <c r="H246"/>
  <c r="A246"/>
  <c r="O245"/>
  <c r="H245"/>
  <c r="A245"/>
  <c r="O244"/>
  <c r="H244"/>
  <c r="A244"/>
  <c r="O243"/>
  <c r="H243"/>
  <c r="A243"/>
  <c r="O242"/>
  <c r="H242"/>
  <c r="A242"/>
  <c r="O241"/>
  <c r="H241"/>
  <c r="A241"/>
  <c r="O240"/>
  <c r="H240"/>
  <c r="A240"/>
  <c r="O239"/>
  <c r="H239"/>
  <c r="A239"/>
  <c r="O238"/>
  <c r="H238"/>
  <c r="A238"/>
  <c r="O237"/>
  <c r="A237"/>
  <c r="O236"/>
  <c r="H236"/>
  <c r="A236"/>
  <c r="O235"/>
  <c r="H235"/>
  <c r="A235"/>
  <c r="O234"/>
  <c r="H234"/>
  <c r="A234"/>
  <c r="O233"/>
  <c r="H233"/>
  <c r="A233"/>
  <c r="O232"/>
  <c r="H232"/>
  <c r="A232"/>
  <c r="O231"/>
  <c r="H231"/>
  <c r="A231"/>
  <c r="O230"/>
  <c r="A230"/>
  <c r="O229"/>
  <c r="H229"/>
  <c r="A229"/>
  <c r="O228"/>
  <c r="H228"/>
  <c r="A228"/>
  <c r="O227"/>
  <c r="H227"/>
  <c r="A227"/>
  <c r="O226"/>
  <c r="H226"/>
  <c r="A226"/>
  <c r="O225"/>
  <c r="H225"/>
  <c r="A225"/>
  <c r="O224"/>
  <c r="H224"/>
  <c r="A224"/>
  <c r="O223"/>
  <c r="H223"/>
  <c r="A223"/>
  <c r="O222"/>
  <c r="H222"/>
  <c r="A222"/>
  <c r="O221"/>
  <c r="H221"/>
  <c r="A221"/>
  <c r="O220"/>
  <c r="H220"/>
  <c r="A220"/>
  <c r="O219"/>
  <c r="H219"/>
  <c r="A219"/>
  <c r="O218"/>
  <c r="H218"/>
  <c r="A218"/>
  <c r="O217"/>
  <c r="H217"/>
  <c r="A217"/>
  <c r="O216"/>
  <c r="H216"/>
  <c r="A216"/>
  <c r="O215"/>
  <c r="H215"/>
  <c r="A215"/>
  <c r="O214"/>
  <c r="H214"/>
  <c r="A214"/>
  <c r="O213"/>
  <c r="H213"/>
  <c r="A213"/>
  <c r="O212"/>
  <c r="H212"/>
  <c r="A212"/>
  <c r="O211"/>
  <c r="H211"/>
  <c r="A211"/>
  <c r="O210"/>
  <c r="H210"/>
  <c r="A210"/>
  <c r="O209"/>
  <c r="H209"/>
  <c r="A209"/>
  <c r="O208"/>
  <c r="H208"/>
  <c r="A208"/>
  <c r="O207"/>
  <c r="H207"/>
  <c r="A207"/>
  <c r="O206"/>
  <c r="H206"/>
  <c r="A206"/>
  <c r="O205"/>
  <c r="O204"/>
  <c r="H204"/>
  <c r="A204"/>
  <c r="O203"/>
  <c r="H203"/>
  <c r="A203"/>
  <c r="O202"/>
  <c r="H202"/>
  <c r="A202"/>
  <c r="O201"/>
  <c r="H201"/>
  <c r="A201"/>
  <c r="O200"/>
  <c r="H200"/>
  <c r="A200"/>
  <c r="O199"/>
  <c r="H199"/>
  <c r="A199"/>
  <c r="O198"/>
  <c r="H198"/>
  <c r="A198"/>
  <c r="O197"/>
  <c r="H197"/>
  <c r="A197"/>
  <c r="O196"/>
  <c r="H196"/>
  <c r="A196"/>
  <c r="O195"/>
  <c r="H195"/>
  <c r="A195"/>
  <c r="O194"/>
  <c r="H194"/>
  <c r="A194"/>
  <c r="O193"/>
  <c r="H193"/>
  <c r="A193"/>
  <c r="O192"/>
  <c r="H192"/>
  <c r="A192"/>
  <c r="O191"/>
  <c r="H191"/>
  <c r="A191"/>
  <c r="O190"/>
  <c r="A190"/>
  <c r="O189"/>
  <c r="H189"/>
  <c r="A189"/>
  <c r="O188"/>
  <c r="H188"/>
  <c r="A188"/>
  <c r="O187"/>
  <c r="H187"/>
  <c r="A187"/>
  <c r="O186"/>
  <c r="H186"/>
  <c r="O185"/>
  <c r="H185"/>
  <c r="A185"/>
  <c r="O184"/>
  <c r="H184"/>
  <c r="A184"/>
  <c r="O183"/>
  <c r="H183"/>
  <c r="A183"/>
  <c r="O182"/>
  <c r="A182"/>
  <c r="O181"/>
  <c r="H181"/>
  <c r="A181"/>
  <c r="O180"/>
  <c r="H180"/>
  <c r="A180"/>
  <c r="O179"/>
  <c r="H179"/>
  <c r="A179"/>
  <c r="O178"/>
  <c r="H178"/>
  <c r="A178"/>
  <c r="O177"/>
  <c r="H177"/>
  <c r="A177"/>
  <c r="O176"/>
  <c r="H176"/>
  <c r="A176"/>
  <c r="O175"/>
  <c r="H175"/>
  <c r="A175"/>
  <c r="Z174"/>
  <c r="O174"/>
  <c r="H174"/>
  <c r="A174"/>
  <c r="O173"/>
  <c r="A173"/>
  <c r="O172"/>
  <c r="H172"/>
  <c r="A172"/>
  <c r="O171"/>
  <c r="A171"/>
  <c r="O170"/>
  <c r="H170"/>
  <c r="A170"/>
  <c r="O169"/>
  <c r="H169"/>
  <c r="A169"/>
  <c r="O168"/>
  <c r="H168"/>
  <c r="A168"/>
  <c r="O167"/>
  <c r="H167"/>
  <c r="A167"/>
  <c r="O166"/>
  <c r="H166"/>
  <c r="A166"/>
  <c r="O165"/>
  <c r="H165"/>
  <c r="A165"/>
  <c r="O164"/>
  <c r="H164"/>
  <c r="A164"/>
  <c r="O163"/>
  <c r="H163"/>
  <c r="A163"/>
  <c r="O162"/>
  <c r="A162"/>
  <c r="O161"/>
  <c r="H161"/>
  <c r="A161"/>
  <c r="O160"/>
  <c r="H160"/>
  <c r="A160"/>
  <c r="O159"/>
  <c r="H159"/>
  <c r="A159"/>
  <c r="O158"/>
  <c r="H158"/>
  <c r="A158"/>
  <c r="O157"/>
  <c r="H157"/>
  <c r="A157"/>
  <c r="O156"/>
  <c r="H156"/>
  <c r="A156"/>
  <c r="O155"/>
  <c r="H155"/>
  <c r="A155"/>
  <c r="O154"/>
  <c r="H154"/>
  <c r="O153"/>
  <c r="H153"/>
  <c r="A153"/>
  <c r="O152"/>
  <c r="H152"/>
  <c r="A152"/>
  <c r="O151"/>
  <c r="H151"/>
  <c r="A151"/>
  <c r="O150"/>
  <c r="H150"/>
  <c r="A150"/>
  <c r="O149"/>
  <c r="A149"/>
  <c r="O148"/>
  <c r="H148"/>
  <c r="A148"/>
  <c r="O147"/>
  <c r="H147"/>
  <c r="O146"/>
  <c r="H146"/>
  <c r="A146"/>
  <c r="O145"/>
  <c r="H145"/>
  <c r="A145"/>
  <c r="O144"/>
  <c r="H144"/>
  <c r="A144"/>
  <c r="O143"/>
  <c r="H143"/>
  <c r="A143"/>
  <c r="O142"/>
  <c r="H142"/>
  <c r="A142"/>
  <c r="O141"/>
  <c r="H141"/>
  <c r="A141"/>
  <c r="O140"/>
  <c r="H140"/>
  <c r="A140"/>
  <c r="O139"/>
  <c r="H139"/>
  <c r="A139"/>
  <c r="O138"/>
  <c r="H138"/>
  <c r="A138"/>
  <c r="O137"/>
  <c r="H137"/>
  <c r="A137"/>
  <c r="O136"/>
  <c r="H136"/>
  <c r="A136"/>
  <c r="O135"/>
  <c r="H135"/>
  <c r="A135"/>
  <c r="O134"/>
  <c r="H134"/>
  <c r="A134"/>
  <c r="O133"/>
  <c r="H133"/>
  <c r="A133"/>
  <c r="O132"/>
  <c r="H132"/>
  <c r="A132"/>
  <c r="O131"/>
  <c r="H131"/>
  <c r="A131"/>
  <c r="O130"/>
  <c r="A130"/>
  <c r="O129"/>
  <c r="H129"/>
  <c r="A129"/>
  <c r="O128"/>
  <c r="H128"/>
  <c r="A128"/>
  <c r="O127"/>
  <c r="H127"/>
  <c r="A127"/>
  <c r="O126"/>
  <c r="H126"/>
  <c r="A126"/>
  <c r="O125"/>
  <c r="H125"/>
  <c r="A125"/>
  <c r="O119"/>
  <c r="H119"/>
  <c r="A119"/>
  <c r="O118"/>
  <c r="H118"/>
  <c r="A118"/>
  <c r="O117"/>
  <c r="H117"/>
  <c r="A117"/>
  <c r="O116"/>
  <c r="H116"/>
  <c r="A116"/>
  <c r="O115"/>
  <c r="H115"/>
  <c r="A115"/>
  <c r="O114"/>
  <c r="H114"/>
  <c r="A114"/>
  <c r="O113"/>
  <c r="A113"/>
  <c r="O112"/>
  <c r="H112"/>
  <c r="A112"/>
  <c r="O111"/>
  <c r="H111"/>
  <c r="A111"/>
  <c r="O110"/>
  <c r="H110"/>
  <c r="A110"/>
  <c r="O109"/>
  <c r="H109"/>
  <c r="A109"/>
  <c r="O108"/>
  <c r="H108"/>
  <c r="A108"/>
  <c r="O107"/>
  <c r="H107"/>
  <c r="A107"/>
  <c r="O106"/>
  <c r="H106"/>
  <c r="A106"/>
  <c r="O105"/>
  <c r="H105"/>
  <c r="A105"/>
  <c r="O104"/>
  <c r="H104"/>
  <c r="A104"/>
  <c r="O103"/>
  <c r="H103"/>
  <c r="A103"/>
  <c r="O102"/>
  <c r="H102"/>
  <c r="A102"/>
  <c r="O101"/>
  <c r="H101"/>
  <c r="A101"/>
  <c r="O100"/>
  <c r="H100"/>
  <c r="A100"/>
  <c r="O99"/>
  <c r="H99"/>
  <c r="A99"/>
  <c r="O98"/>
  <c r="H98"/>
  <c r="A98"/>
  <c r="O97"/>
  <c r="H97"/>
  <c r="A97"/>
  <c r="O96"/>
  <c r="H96"/>
  <c r="A96"/>
  <c r="O95"/>
  <c r="H95"/>
  <c r="A95"/>
  <c r="O94"/>
  <c r="H94"/>
  <c r="A94"/>
  <c r="O93"/>
  <c r="H93"/>
  <c r="A93"/>
  <c r="O92"/>
  <c r="H92"/>
  <c r="A92"/>
  <c r="O91"/>
  <c r="A91"/>
  <c r="O90"/>
  <c r="H90"/>
  <c r="A90"/>
  <c r="O89"/>
  <c r="H89"/>
  <c r="A89"/>
  <c r="O88"/>
  <c r="H88"/>
  <c r="A88"/>
  <c r="O87"/>
  <c r="H87"/>
  <c r="A87"/>
  <c r="O86"/>
  <c r="H86"/>
  <c r="A86"/>
  <c r="O84"/>
  <c r="H84"/>
  <c r="A84"/>
  <c r="O83"/>
  <c r="H83"/>
  <c r="A83"/>
  <c r="O82"/>
  <c r="H82"/>
  <c r="A82"/>
  <c r="O81"/>
  <c r="H81"/>
  <c r="A81"/>
  <c r="O80"/>
  <c r="A80"/>
  <c r="O79"/>
  <c r="H79"/>
  <c r="A79"/>
  <c r="O78"/>
  <c r="H78"/>
  <c r="A78"/>
  <c r="O77"/>
  <c r="H77"/>
  <c r="A77"/>
  <c r="O76"/>
  <c r="H76"/>
  <c r="E76"/>
  <c r="A76"/>
  <c r="O75"/>
  <c r="H75"/>
  <c r="A75"/>
  <c r="O74"/>
  <c r="H74"/>
  <c r="A74"/>
  <c r="O73"/>
  <c r="H73"/>
  <c r="A73"/>
  <c r="O72"/>
  <c r="H72"/>
  <c r="A72"/>
  <c r="O71"/>
  <c r="H71"/>
  <c r="A71"/>
  <c r="O70"/>
  <c r="H70"/>
  <c r="A70"/>
  <c r="O69"/>
  <c r="H69"/>
  <c r="A69"/>
  <c r="O68"/>
  <c r="H68"/>
  <c r="A68"/>
  <c r="O67"/>
  <c r="H67"/>
  <c r="A67"/>
  <c r="O66"/>
  <c r="H66"/>
  <c r="A66"/>
  <c r="O65"/>
  <c r="H65"/>
  <c r="A65"/>
  <c r="O64"/>
  <c r="H64"/>
  <c r="A64"/>
  <c r="O63"/>
  <c r="H63"/>
  <c r="A63"/>
  <c r="O62"/>
  <c r="H62"/>
  <c r="A62"/>
  <c r="O61"/>
  <c r="H61"/>
  <c r="A61"/>
  <c r="O60"/>
  <c r="H60"/>
  <c r="A60"/>
  <c r="O59"/>
  <c r="H59"/>
  <c r="A59"/>
  <c r="O58"/>
  <c r="H58"/>
  <c r="A58"/>
  <c r="O57"/>
  <c r="H57"/>
  <c r="A57"/>
  <c r="O56"/>
  <c r="H56"/>
  <c r="A56"/>
  <c r="O55"/>
  <c r="H55"/>
  <c r="A55"/>
  <c r="O54"/>
  <c r="A54"/>
  <c r="O53"/>
  <c r="H53"/>
  <c r="A53"/>
  <c r="O52"/>
  <c r="H52"/>
  <c r="A52"/>
  <c r="O51"/>
  <c r="H51"/>
  <c r="O50"/>
  <c r="H50"/>
  <c r="A50"/>
  <c r="O49"/>
  <c r="H49"/>
  <c r="A49"/>
  <c r="O48"/>
  <c r="H48"/>
  <c r="A48"/>
  <c r="O47"/>
  <c r="H47"/>
  <c r="A47"/>
  <c r="O46"/>
  <c r="A46"/>
  <c r="O45"/>
  <c r="H45"/>
  <c r="A45"/>
  <c r="O44"/>
  <c r="H44"/>
  <c r="A44"/>
  <c r="O43"/>
  <c r="H43"/>
  <c r="A43"/>
  <c r="O42"/>
  <c r="A42"/>
  <c r="O41"/>
  <c r="H41"/>
  <c r="A41"/>
  <c r="O40"/>
  <c r="H40"/>
  <c r="A40"/>
  <c r="O39"/>
  <c r="H39"/>
  <c r="A39"/>
  <c r="O38"/>
  <c r="H38"/>
  <c r="A38"/>
  <c r="O37"/>
  <c r="H37"/>
  <c r="A37"/>
  <c r="O36"/>
  <c r="H36"/>
  <c r="A36"/>
  <c r="O35"/>
  <c r="H35"/>
  <c r="A35"/>
  <c r="O34"/>
  <c r="H34"/>
  <c r="A34"/>
  <c r="O33"/>
  <c r="H33"/>
  <c r="A33"/>
  <c r="O32"/>
  <c r="H32"/>
  <c r="A32"/>
  <c r="O31"/>
  <c r="H31"/>
  <c r="A31"/>
  <c r="O30"/>
  <c r="H30"/>
  <c r="A30"/>
  <c r="O29"/>
  <c r="H29"/>
  <c r="A29"/>
  <c r="O28"/>
  <c r="H28"/>
  <c r="A28"/>
  <c r="O27"/>
  <c r="H27"/>
  <c r="A27"/>
  <c r="O26"/>
  <c r="A26"/>
  <c r="O25"/>
  <c r="H25"/>
  <c r="A25"/>
  <c r="O24"/>
  <c r="O23"/>
  <c r="H23"/>
  <c r="A23"/>
  <c r="O22"/>
  <c r="H22"/>
  <c r="A22"/>
  <c r="O20"/>
  <c r="H20"/>
  <c r="A20"/>
  <c r="O19"/>
  <c r="H19"/>
  <c r="A19"/>
  <c r="O18"/>
  <c r="H18"/>
  <c r="A18"/>
  <c r="O17"/>
  <c r="H17"/>
  <c r="A17"/>
  <c r="O16"/>
  <c r="H16"/>
  <c r="A16"/>
  <c r="O15"/>
  <c r="A15"/>
  <c r="O14"/>
  <c r="H14"/>
  <c r="O13"/>
  <c r="H13"/>
  <c r="A13"/>
  <c r="O12"/>
  <c r="H12"/>
  <c r="A12"/>
  <c r="O11"/>
  <c r="H11"/>
  <c r="A11"/>
  <c r="O10"/>
  <c r="H10"/>
  <c r="A10"/>
  <c r="O9"/>
  <c r="H9"/>
  <c r="A9"/>
  <c r="O8"/>
  <c r="O7"/>
  <c r="H7"/>
  <c r="A7"/>
  <c r="O6"/>
  <c r="H6"/>
  <c r="A6"/>
  <c r="O5"/>
  <c r="H5"/>
  <c r="A5"/>
  <c r="O4"/>
  <c r="H4"/>
  <c r="A4"/>
  <c r="O3"/>
  <c r="H3"/>
  <c r="A3"/>
  <c r="O2"/>
  <c r="A2"/>
  <c r="Z1"/>
  <c r="E318" s="1"/>
  <c r="E2" l="1"/>
  <c r="E8"/>
  <c r="E11"/>
  <c r="E12"/>
  <c r="E13"/>
  <c r="E16"/>
  <c r="E17"/>
  <c r="E18"/>
  <c r="E19"/>
  <c r="E20"/>
  <c r="E24"/>
  <c r="E27"/>
  <c r="E28"/>
  <c r="E29"/>
  <c r="E47"/>
  <c r="E48"/>
  <c r="E49"/>
  <c r="E50"/>
  <c r="E61"/>
  <c r="E62"/>
  <c r="E63"/>
  <c r="E64"/>
  <c r="E65"/>
  <c r="E66"/>
  <c r="E67"/>
  <c r="E68"/>
  <c r="E69"/>
  <c r="E70"/>
  <c r="E71"/>
  <c r="E72"/>
  <c r="E73"/>
  <c r="E74"/>
  <c r="E75"/>
  <c r="E77"/>
  <c r="E78"/>
  <c r="E79"/>
  <c r="E80"/>
  <c r="E85"/>
  <c r="E86"/>
  <c r="E87"/>
  <c r="E88"/>
  <c r="E89"/>
  <c r="E90"/>
  <c r="E91"/>
  <c r="E104"/>
  <c r="E105"/>
  <c r="E106"/>
  <c r="E129"/>
  <c r="E130"/>
  <c r="E147"/>
  <c r="E154"/>
  <c r="E155"/>
  <c r="E156"/>
  <c r="E157"/>
  <c r="E158"/>
  <c r="E159"/>
  <c r="E160"/>
  <c r="E161"/>
  <c r="E162"/>
  <c r="E172"/>
  <c r="E173"/>
  <c r="E175"/>
  <c r="E176"/>
  <c r="E177"/>
  <c r="E178"/>
  <c r="E179"/>
  <c r="E180"/>
  <c r="E181"/>
  <c r="E182"/>
  <c r="E186"/>
  <c r="E187"/>
  <c r="E188"/>
  <c r="E189"/>
  <c r="E190"/>
  <c r="E196"/>
  <c r="E197"/>
  <c r="E198"/>
  <c r="E199"/>
  <c r="E200"/>
  <c r="E201"/>
  <c r="E202"/>
  <c r="E203"/>
  <c r="E204"/>
  <c r="E206"/>
  <c r="E207"/>
  <c r="E208"/>
  <c r="E209"/>
  <c r="E210"/>
  <c r="E211"/>
  <c r="E212"/>
  <c r="E231"/>
  <c r="E232"/>
  <c r="E233"/>
  <c r="E234"/>
  <c r="E235"/>
  <c r="E236"/>
  <c r="E237"/>
  <c r="E251"/>
  <c r="E253"/>
  <c r="E254"/>
  <c r="E255"/>
  <c r="E256"/>
  <c r="E257"/>
  <c r="E258"/>
  <c r="E259"/>
  <c r="E260"/>
  <c r="E264"/>
  <c r="E289"/>
  <c r="E290"/>
  <c r="E291"/>
  <c r="E292"/>
  <c r="E293"/>
  <c r="E294"/>
  <c r="E295"/>
  <c r="E296"/>
  <c r="E297"/>
  <c r="E298"/>
  <c r="E299"/>
  <c r="E300"/>
  <c r="E301"/>
  <c r="E302"/>
  <c r="E303"/>
  <c r="E304"/>
  <c r="E309"/>
  <c r="E310"/>
  <c r="E312"/>
  <c r="E313"/>
  <c r="E314"/>
  <c r="E319"/>
  <c r="E320"/>
  <c r="E321"/>
  <c r="E322"/>
  <c r="E30"/>
  <c r="E31"/>
  <c r="E32"/>
  <c r="E33"/>
  <c r="E34"/>
  <c r="E35"/>
  <c r="E36"/>
  <c r="E37"/>
  <c r="E38"/>
  <c r="E39"/>
  <c r="E40"/>
  <c r="E41"/>
  <c r="E42"/>
  <c r="E55"/>
  <c r="E56"/>
  <c r="E57"/>
  <c r="E58"/>
  <c r="E59"/>
  <c r="E60"/>
  <c r="E113"/>
  <c r="E120"/>
  <c r="E122"/>
  <c r="E124"/>
  <c r="E125"/>
  <c r="E126"/>
  <c r="E127"/>
  <c r="E128"/>
  <c r="E3"/>
  <c r="E4"/>
  <c r="E5"/>
  <c r="E6"/>
  <c r="E7"/>
  <c r="E9"/>
  <c r="E14"/>
  <c r="E15"/>
  <c r="E21"/>
  <c r="E22"/>
  <c r="E23"/>
  <c r="E25"/>
  <c r="E26"/>
  <c r="E43"/>
  <c r="E44"/>
  <c r="E45"/>
  <c r="E46"/>
  <c r="E51"/>
  <c r="E52"/>
  <c r="E53"/>
  <c r="E54"/>
  <c r="E81"/>
  <c r="E82"/>
  <c r="E83"/>
  <c r="E84"/>
  <c r="E92"/>
  <c r="E93"/>
  <c r="E94"/>
  <c r="E95"/>
  <c r="E96"/>
  <c r="E97"/>
  <c r="E98"/>
  <c r="E99"/>
  <c r="E100"/>
  <c r="E101"/>
  <c r="E102"/>
  <c r="E110"/>
  <c r="E111"/>
  <c r="E114"/>
  <c r="E115"/>
  <c r="E116"/>
  <c r="E117"/>
  <c r="E118"/>
  <c r="E119"/>
  <c r="E121"/>
  <c r="E123"/>
  <c r="E131"/>
  <c r="E132"/>
  <c r="E133"/>
  <c r="E134"/>
  <c r="E135"/>
  <c r="E136"/>
  <c r="E137"/>
  <c r="E138"/>
  <c r="E139"/>
  <c r="E140"/>
  <c r="E141"/>
  <c r="E142"/>
  <c r="E143"/>
  <c r="E144"/>
  <c r="E145"/>
  <c r="E146"/>
  <c r="E150"/>
  <c r="E151"/>
  <c r="E152"/>
  <c r="E153"/>
  <c r="E163"/>
  <c r="E164"/>
  <c r="E165"/>
  <c r="E166"/>
  <c r="E167"/>
  <c r="E168"/>
  <c r="E169"/>
  <c r="E170"/>
  <c r="E171"/>
  <c r="E174"/>
  <c r="E183"/>
  <c r="E184"/>
  <c r="E185"/>
  <c r="E191"/>
  <c r="E192"/>
  <c r="E193"/>
  <c r="E194"/>
  <c r="E205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8"/>
  <c r="E239"/>
  <c r="E240"/>
  <c r="E241"/>
  <c r="E242"/>
  <c r="E243"/>
  <c r="E244"/>
  <c r="E245"/>
  <c r="E246"/>
  <c r="E247"/>
  <c r="E249"/>
  <c r="E250"/>
  <c r="E252"/>
  <c r="E261"/>
  <c r="E262"/>
  <c r="E263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305"/>
  <c r="E306"/>
  <c r="E307"/>
  <c r="E308"/>
  <c r="E311"/>
  <c r="E315"/>
  <c r="E316"/>
  <c r="E317"/>
</calcChain>
</file>

<file path=xl/comments1.xml><?xml version="1.0" encoding="utf-8"?>
<comments xmlns="http://schemas.openxmlformats.org/spreadsheetml/2006/main">
  <authors>
    <author/>
  </authors>
  <commentList>
    <comment ref="F358" authorId="0">
      <text>
        <r>
          <rPr>
            <sz val="10"/>
            <color rgb="FF000000"/>
            <rFont val="Arial"/>
          </rPr>
          <t xml:space="preserve">robin: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358" authorId="0">
      <text>
        <r>
          <rPr>
            <sz val="10"/>
            <color rgb="FF000000"/>
            <rFont val="Arial"/>
          </rPr>
          <t xml:space="preserve">robin: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C358" authorId="0">
      <text>
        <r>
          <rPr>
            <sz val="10"/>
            <color rgb="FF000000"/>
            <rFont val="Arial"/>
          </rPr>
          <t xml:space="preserve">robin:
</t>
        </r>
      </text>
    </comment>
  </commentList>
</comments>
</file>

<file path=xl/sharedStrings.xml><?xml version="1.0" encoding="utf-8"?>
<sst xmlns="http://schemas.openxmlformats.org/spreadsheetml/2006/main" count="6469" uniqueCount="1382">
  <si>
    <t>Sort</t>
  </si>
  <si>
    <t> First</t>
  </si>
  <si>
    <t> Second</t>
  </si>
  <si>
    <t>DOB</t>
  </si>
  <si>
    <t xml:space="preserve">Age </t>
  </si>
  <si>
    <t>Sex</t>
  </si>
  <si>
    <t>Striderlistemail</t>
  </si>
  <si>
    <t>Striderlist</t>
  </si>
  <si>
    <t>eMail (where different)</t>
  </si>
  <si>
    <t>Home</t>
  </si>
  <si>
    <t>Mobile</t>
  </si>
  <si>
    <t>JOINED</t>
  </si>
  <si>
    <t>EA</t>
  </si>
  <si>
    <t>Claim</t>
  </si>
  <si>
    <t>EA Status</t>
  </si>
  <si>
    <t>Type</t>
  </si>
  <si>
    <t>Club/concession</t>
  </si>
  <si>
    <t>Status 14</t>
  </si>
  <si>
    <t>Paid</t>
  </si>
  <si>
    <t>Notes</t>
  </si>
  <si>
    <t>Status 15</t>
  </si>
  <si>
    <t>Status 16</t>
  </si>
  <si>
    <t>Natasha</t>
  </si>
  <si>
    <t>Acklam</t>
  </si>
  <si>
    <t>F</t>
  </si>
  <si>
    <t>t_85@hotmail.co.uk</t>
  </si>
  <si>
    <t>078 2510 2385</t>
  </si>
  <si>
    <t>First</t>
  </si>
  <si>
    <t>Individual</t>
  </si>
  <si>
    <t>paid</t>
  </si>
  <si>
    <t>paypal</t>
  </si>
  <si>
    <t>Kensema</t>
  </si>
  <si>
    <t>Adade</t>
  </si>
  <si>
    <t>04-01-1969</t>
  </si>
  <si>
    <t>kensema.adade@btinternet.com</t>
  </si>
  <si>
    <t>£30</t>
  </si>
  <si>
    <t>BACS</t>
  </si>
  <si>
    <t>Karim</t>
  </si>
  <si>
    <t>Akhtar</t>
  </si>
  <si>
    <t>08-01-1968</t>
  </si>
  <si>
    <t>M</t>
  </si>
  <si>
    <t>striders@karimsworld.co.uk</t>
  </si>
  <si>
    <t>karim@karimsworld.co.uk</t>
  </si>
  <si>
    <t>paid for 14/15 as joined Sept</t>
  </si>
  <si>
    <t>£0</t>
  </si>
  <si>
    <t>Hugh</t>
  </si>
  <si>
    <t>Alexander</t>
  </si>
  <si>
    <t>03-10-1958</t>
  </si>
  <si>
    <t>hughnalex@gmail.com</t>
  </si>
  <si>
    <t>020 8651 5196</t>
  </si>
  <si>
    <t>079 7348 1762</t>
  </si>
  <si>
    <t>Simon</t>
  </si>
  <si>
    <t>Ambrosi</t>
  </si>
  <si>
    <t>simon.ambrosi78@gmail.com</t>
  </si>
  <si>
    <t>079 4753 6973</t>
  </si>
  <si>
    <t>Yasmin</t>
  </si>
  <si>
    <t>Anderson</t>
  </si>
  <si>
    <t>yasmin.anderson.pt@googlemail.com</t>
  </si>
  <si>
    <t>Family</t>
  </si>
  <si>
    <t>Left</t>
  </si>
  <si>
    <t>To reinstate when paid</t>
  </si>
  <si>
    <t>) BACS</t>
  </si>
  <si>
    <t>Stephen</t>
  </si>
  <si>
    <t>Baumhauer</t>
  </si>
  <si>
    <t>thelionking@byinternet.com</t>
  </si>
  <si>
    <t>)</t>
  </si>
  <si>
    <t>Beverley</t>
  </si>
  <si>
    <t>Annan</t>
  </si>
  <si>
    <t>annbev@hotmail.com</t>
  </si>
  <si>
    <t>£22</t>
  </si>
  <si>
    <t>Owes £10</t>
  </si>
  <si>
    <t>Part 2016</t>
  </si>
  <si>
    <t>Mark</t>
  </si>
  <si>
    <t>Armstrong</t>
  </si>
  <si>
    <t>mrmsa4@gmail.com</t>
  </si>
  <si>
    <t>0790 3455949</t>
  </si>
  <si>
    <t>Left 12</t>
  </si>
  <si>
    <t>Sue</t>
  </si>
  <si>
    <t>Atkinson</t>
  </si>
  <si>
    <t>07-07-1945</t>
  </si>
  <si>
    <t>sueatkinson74@mac.com</t>
  </si>
  <si>
    <t>020 8686 8815</t>
  </si>
  <si>
    <t>077 6458 3201</t>
  </si>
  <si>
    <t>Pensioner</t>
  </si>
  <si>
    <t>£20</t>
  </si>
  <si>
    <t>Peter</t>
  </si>
  <si>
    <t>Attewell</t>
  </si>
  <si>
    <t>16-05-1947</t>
  </si>
  <si>
    <t>peter_attewell@yahoo.com</t>
  </si>
  <si>
    <t>075 0881 6899</t>
  </si>
  <si>
    <t>Kevin</t>
  </si>
  <si>
    <t>Bannister</t>
  </si>
  <si>
    <t>25-12-1952</t>
  </si>
  <si>
    <t>Kevin@kbannister77.freeserve.co.uk</t>
  </si>
  <si>
    <t>020 8688 5085</t>
  </si>
  <si>
    <t>079 6808 7830</t>
  </si>
  <si>
    <t>£55</t>
  </si>
  <si>
    <t xml:space="preserve">BACS </t>
  </si>
  <si>
    <t xml:space="preserve">Jan </t>
  </si>
  <si>
    <t>08-01-1958</t>
  </si>
  <si>
    <t>079 5711 3323</t>
  </si>
  <si>
    <t>Family with Kevin</t>
  </si>
  <si>
    <t>rejoined</t>
  </si>
  <si>
    <t>Amanda</t>
  </si>
  <si>
    <t>Barros</t>
  </si>
  <si>
    <t>alabarros@gmail.com</t>
  </si>
  <si>
    <t>David</t>
  </si>
  <si>
    <t>Batten</t>
  </si>
  <si>
    <t>22-02-1953</t>
  </si>
  <si>
    <t>David.Batten@iam.org.uk</t>
  </si>
  <si>
    <t>020 8777 8388</t>
  </si>
  <si>
    <t xml:space="preserve"> </t>
  </si>
  <si>
    <t>Paid by cheque</t>
  </si>
  <si>
    <t>Bayliss</t>
  </si>
  <si>
    <t>Mark@wingstransport.co.uk</t>
  </si>
  <si>
    <t>077 6456 8907</t>
  </si>
  <si>
    <t>£33</t>
  </si>
  <si>
    <t>Natalie</t>
  </si>
  <si>
    <t>Baynes</t>
  </si>
  <si>
    <t>nat.baynes@hotmail.co.uk</t>
  </si>
  <si>
    <t>Mo</t>
  </si>
  <si>
    <t>Beardson</t>
  </si>
  <si>
    <t>19-08-1969</t>
  </si>
  <si>
    <t>moddie.fun@gmail.com</t>
  </si>
  <si>
    <t>James</t>
  </si>
  <si>
    <t>Bennett</t>
  </si>
  <si>
    <t>jamesbennett_82@hotmail.co.uk</t>
  </si>
  <si>
    <t>0781 785 0546</t>
  </si>
  <si>
    <t>Berard</t>
  </si>
  <si>
    <t>Irina</t>
  </si>
  <si>
    <t>Irina.berard@gmail.com</t>
  </si>
  <si>
    <t>07583 584 424</t>
  </si>
  <si>
    <t>Non Competitive</t>
  </si>
  <si>
    <t>?</t>
  </si>
  <si>
    <t>Joga</t>
  </si>
  <si>
    <t>Tim</t>
  </si>
  <si>
    <t>Bett</t>
  </si>
  <si>
    <t>05-11-1961</t>
  </si>
  <si>
    <t>timbett@xs4all.nl</t>
  </si>
  <si>
    <t>0031 6531 62611</t>
  </si>
  <si>
    <t>0031 705116625</t>
  </si>
  <si>
    <t>Second</t>
  </si>
  <si>
    <t>ExPAt</t>
  </si>
  <si>
    <t>ExPat</t>
  </si>
  <si>
    <t>2nd claim lives in Amsterdam leave on file for now (2015)</t>
  </si>
  <si>
    <t>Sunjay</t>
  </si>
  <si>
    <t>Bhogal</t>
  </si>
  <si>
    <t>30-08-1969</t>
  </si>
  <si>
    <t>sb300869@gmail.com</t>
  </si>
  <si>
    <t>Bird</t>
  </si>
  <si>
    <t>Greg</t>
  </si>
  <si>
    <t>GregPBird@gmail.com</t>
  </si>
  <si>
    <t>07941 037585</t>
  </si>
  <si>
    <t>Adele</t>
  </si>
  <si>
    <t>Boesinger</t>
  </si>
  <si>
    <t>Aboesinger@hotmail.co.uk</t>
  </si>
  <si>
    <t>07812704131</t>
  </si>
  <si>
    <t>Sarah</t>
  </si>
  <si>
    <t>Botting</t>
  </si>
  <si>
    <t>Sarah.botting@hotmail.co.uk</t>
  </si>
  <si>
    <t>077 6526 0861</t>
  </si>
  <si>
    <t>Paypal</t>
  </si>
  <si>
    <t>Debra</t>
  </si>
  <si>
    <t>Bourne</t>
  </si>
  <si>
    <t>10-11-1967</t>
  </si>
  <si>
    <t>debra.c.bourne@gmail.com</t>
  </si>
  <si>
    <t>Graeme</t>
  </si>
  <si>
    <t>Bowyer</t>
  </si>
  <si>
    <t>captin7.gb@gmail.com</t>
  </si>
  <si>
    <t>079 4018 4171</t>
  </si>
  <si>
    <t>Donna</t>
  </si>
  <si>
    <t>Brown</t>
  </si>
  <si>
    <t>donnabn2@hotmail.com</t>
  </si>
  <si>
    <t>078 2541 1929</t>
  </si>
  <si>
    <t>Ex SLH</t>
  </si>
  <si>
    <t>Ivanka</t>
  </si>
  <si>
    <t>ivanka.m.brown@gmail.com</t>
  </si>
  <si>
    <t>078 0905 5325</t>
  </si>
  <si>
    <t>Jonathan</t>
  </si>
  <si>
    <t>Burke</t>
  </si>
  <si>
    <t>johnnyburke@btinternet.com</t>
  </si>
  <si>
    <t>020 8688 3372</t>
  </si>
  <si>
    <t>077 9353 2539</t>
  </si>
  <si>
    <t>Rejoined</t>
  </si>
  <si>
    <t>Burnett</t>
  </si>
  <si>
    <t>07-07-1939</t>
  </si>
  <si>
    <t>018 8362 5547</t>
  </si>
  <si>
    <t>Life Member</t>
  </si>
  <si>
    <t>LIFE</t>
  </si>
  <si>
    <t>Life</t>
  </si>
  <si>
    <t>Burree</t>
  </si>
  <si>
    <t>Sutton</t>
  </si>
  <si>
    <t>james@netload.net</t>
  </si>
  <si>
    <t>Terence</t>
  </si>
  <si>
    <t>Buxton</t>
  </si>
  <si>
    <t>23-09-1960</t>
  </si>
  <si>
    <t>terrydumbo@yahoo.co.uk</t>
  </si>
  <si>
    <t>07960 563894</t>
  </si>
  <si>
    <t>chq</t>
  </si>
  <si>
    <t>Allie</t>
  </si>
  <si>
    <t>Cairnie</t>
  </si>
  <si>
    <t>Minneey@hotmail.com</t>
  </si>
  <si>
    <t>0787 2941603</t>
  </si>
  <si>
    <t>Ian</t>
  </si>
  <si>
    <t>Campbell</t>
  </si>
  <si>
    <t>08-06-1962</t>
  </si>
  <si>
    <t>ipcconsultantslimited@gmail.com</t>
  </si>
  <si>
    <t>020 8655 2488</t>
  </si>
  <si>
    <t>077 8534 0226</t>
  </si>
  <si>
    <t>BAC</t>
  </si>
  <si>
    <t>Joanne</t>
  </si>
  <si>
    <t>Joannecampbellpr@outlook.com</t>
  </si>
  <si>
    <t>part 2016</t>
  </si>
  <si>
    <t>Michelle</t>
  </si>
  <si>
    <t>24-02-1969</t>
  </si>
  <si>
    <t>michellecampbell.edwards@btinternet.com</t>
  </si>
  <si>
    <t>020 8654 8396</t>
  </si>
  <si>
    <t>079 3299 9126</t>
  </si>
  <si>
    <t>cheque</t>
  </si>
  <si>
    <t>Tamsin</t>
  </si>
  <si>
    <t>Carelse</t>
  </si>
  <si>
    <t>tamsin_carelse@hotmail.com</t>
  </si>
  <si>
    <t>cash</t>
  </si>
  <si>
    <t>Corinne</t>
  </si>
  <si>
    <t>Carr</t>
  </si>
  <si>
    <t>07-06-1963</t>
  </si>
  <si>
    <t>ccarr@peoplenet.ltd.uk</t>
  </si>
  <si>
    <t>020 8656 4063</t>
  </si>
  <si>
    <t>079 3271 7182</t>
  </si>
  <si>
    <t>Belinda</t>
  </si>
  <si>
    <t>Carroll</t>
  </si>
  <si>
    <t>29-04-1962</t>
  </si>
  <si>
    <t>belindacarroll@aol.com</t>
  </si>
  <si>
    <t>020 8657 5737</t>
  </si>
  <si>
    <t>077 9213 8707</t>
  </si>
  <si>
    <t>Katie</t>
  </si>
  <si>
    <t>Chadd</t>
  </si>
  <si>
    <t>knchadd@gmail.com</t>
  </si>
  <si>
    <t>Christine</t>
  </si>
  <si>
    <t>Chapman</t>
  </si>
  <si>
    <t>christine.gauntlett@hotmail.co.uk</t>
  </si>
  <si>
    <t>01883 348807</t>
  </si>
  <si>
    <t>077 7589 0698</t>
  </si>
  <si>
    <t>Cecil</t>
  </si>
  <si>
    <t>Chisholm</t>
  </si>
  <si>
    <t>22-04-1932</t>
  </si>
  <si>
    <t>Non EA</t>
  </si>
  <si>
    <t>Clarke</t>
  </si>
  <si>
    <t>michelleclarke20@hotmail.com</t>
  </si>
  <si>
    <t>07930387748</t>
  </si>
  <si>
    <t>Registerd 8/1/15</t>
  </si>
  <si>
    <t>Clerke</t>
  </si>
  <si>
    <t>n_clerke@hotmail.com</t>
  </si>
  <si>
    <t>Philip</t>
  </si>
  <si>
    <t>Coales</t>
  </si>
  <si>
    <t>phil.coales@gmail.com</t>
  </si>
  <si>
    <t>077 45798379</t>
  </si>
  <si>
    <t>Eve</t>
  </si>
  <si>
    <t>Collins</t>
  </si>
  <si>
    <t>evecollins@hotmail.com</t>
  </si>
  <si>
    <t>079 2138 2375</t>
  </si>
  <si>
    <t>John</t>
  </si>
  <si>
    <t>johnnyboy174@yahoo.co.uk</t>
  </si>
  <si>
    <t>07788724344</t>
  </si>
  <si>
    <t>family</t>
  </si>
  <si>
    <t>Family with Jo Sutton</t>
  </si>
  <si>
    <t>Nigel</t>
  </si>
  <si>
    <t>ncollins12@hotmail.com</t>
  </si>
  <si>
    <t>07769 708838</t>
  </si>
  <si>
    <t>Left 14</t>
  </si>
  <si>
    <t>Joanna</t>
  </si>
  <si>
    <t>josutton730@gmail.com</t>
  </si>
  <si>
    <t>07841421494</t>
  </si>
  <si>
    <t xml:space="preserve">Paid </t>
  </si>
  <si>
    <t>Family with John Collins</t>
  </si>
  <si>
    <t>Gordon</t>
  </si>
  <si>
    <t>Connor</t>
  </si>
  <si>
    <t>12-09-1965</t>
  </si>
  <si>
    <t>gconnor65@yahoo.co.uk</t>
  </si>
  <si>
    <t>07974346294</t>
  </si>
  <si>
    <t>Karen</t>
  </si>
  <si>
    <t>15-04-1967</t>
  </si>
  <si>
    <t>kazcon2003@yahoo.co.uk</t>
  </si>
  <si>
    <t>020 8249 1648</t>
  </si>
  <si>
    <t>079 2978 8168</t>
  </si>
  <si>
    <t>PAid</t>
  </si>
  <si>
    <t>Suzie</t>
  </si>
  <si>
    <t>suzie.connor@gmail.com</t>
  </si>
  <si>
    <t>Alvin</t>
  </si>
  <si>
    <t>Coombes</t>
  </si>
  <si>
    <t>29-05-1958</t>
  </si>
  <si>
    <t>alv_c@hotmail.com</t>
  </si>
  <si>
    <t>injured</t>
  </si>
  <si>
    <t>£32</t>
  </si>
  <si>
    <t>Nick</t>
  </si>
  <si>
    <t>Corline</t>
  </si>
  <si>
    <t>16-01-1964</t>
  </si>
  <si>
    <t>ncorline@corrpro.co.uk</t>
  </si>
  <si>
    <t>020 8777 1870</t>
  </si>
  <si>
    <t>Colin</t>
  </si>
  <si>
    <t>Cotton</t>
  </si>
  <si>
    <t>27-01-1948</t>
  </si>
  <si>
    <t>colincotton@btconnect.com</t>
  </si>
  <si>
    <t>020 8668 9917</t>
  </si>
  <si>
    <t>078 0264 1455</t>
  </si>
  <si>
    <t>Annie</t>
  </si>
  <si>
    <t>Cripps</t>
  </si>
  <si>
    <t>13-03-1966</t>
  </si>
  <si>
    <t>annie@cripps.info</t>
  </si>
  <si>
    <t>family with Paul</t>
  </si>
  <si>
    <t>Paul</t>
  </si>
  <si>
    <t>09-03-1966</t>
  </si>
  <si>
    <t>paul@cripps.info</t>
  </si>
  <si>
    <t>£50</t>
  </si>
  <si>
    <t>Gerard</t>
  </si>
  <si>
    <t>Crispie</t>
  </si>
  <si>
    <t>08-11-1961</t>
  </si>
  <si>
    <t>gerard.crispie@talk21.com</t>
  </si>
  <si>
    <t>£10</t>
  </si>
  <si>
    <t>Tom</t>
  </si>
  <si>
    <t>Crofts</t>
  </si>
  <si>
    <t>tom_crofts@hotmail.com</t>
  </si>
  <si>
    <t>07906566113</t>
  </si>
  <si>
    <t>Covers 2015</t>
  </si>
  <si>
    <t>Crompton</t>
  </si>
  <si>
    <t>prettypink_789@hotmail.com</t>
  </si>
  <si>
    <t>078 4582 5111</t>
  </si>
  <si>
    <t>paid in full</t>
  </si>
  <si>
    <t>Linda</t>
  </si>
  <si>
    <t>Daniel</t>
  </si>
  <si>
    <t>07-11-1961</t>
  </si>
  <si>
    <t>linda.daniel@o2.co.uk</t>
  </si>
  <si>
    <t>020 8777 7480</t>
  </si>
  <si>
    <t>Cress</t>
  </si>
  <si>
    <t>Davidson</t>
  </si>
  <si>
    <t>31-05-1963</t>
  </si>
  <si>
    <t>cressdavidson@btinternet.com</t>
  </si>
  <si>
    <t>077 9282 8926</t>
  </si>
  <si>
    <t>04-03-1961</t>
  </si>
  <si>
    <t>Nigel.Davidson@bt.com</t>
  </si>
  <si>
    <t>020 8657 6826</t>
  </si>
  <si>
    <t>Denton</t>
  </si>
  <si>
    <t>21-08-1961</t>
  </si>
  <si>
    <t>daviddenton24@gmail.com</t>
  </si>
  <si>
    <t>020 8771 9015</t>
  </si>
  <si>
    <t>079 5457 4979</t>
  </si>
  <si>
    <t>Ashley</t>
  </si>
  <si>
    <t>Devaney</t>
  </si>
  <si>
    <t>bladingash@hotmail.co.uk</t>
  </si>
  <si>
    <t>075 4047 3515</t>
  </si>
  <si>
    <t>£17</t>
  </si>
  <si>
    <t>26-04-1961</t>
  </si>
  <si>
    <t>colin_devaney@hotmail.com</t>
  </si>
  <si>
    <t>Jacqueline</t>
  </si>
  <si>
    <t>12-03-1966</t>
  </si>
  <si>
    <t>jacqui_devaney@hotmail.com</t>
  </si>
  <si>
    <t>07599992604</t>
  </si>
  <si>
    <t>Family with Colin</t>
  </si>
  <si>
    <t>Andrew</t>
  </si>
  <si>
    <t>Diamantis</t>
  </si>
  <si>
    <t>andydiamantis@blueyonder.co.uk</t>
  </si>
  <si>
    <t>Alan</t>
  </si>
  <si>
    <t>Dolton</t>
  </si>
  <si>
    <t>21-12-1956</t>
  </si>
  <si>
    <t>alandolton@yahoo.co.uk</t>
  </si>
  <si>
    <t>020 8656 0532(h)</t>
  </si>
  <si>
    <t>020 8656 2542(w)</t>
  </si>
  <si>
    <t>William</t>
  </si>
  <si>
    <t>Donald</t>
  </si>
  <si>
    <t>27-12-1954</t>
  </si>
  <si>
    <t>wdonald_bill@hotmail.com</t>
  </si>
  <si>
    <t>077 5406 4567</t>
  </si>
  <si>
    <t>Drysdale</t>
  </si>
  <si>
    <t>07-08-1967</t>
  </si>
  <si>
    <t>graeme_drysdale@blueyonder.co.uk</t>
  </si>
  <si>
    <t>Paid £35 in Aug</t>
  </si>
  <si>
    <t>Keith</t>
  </si>
  <si>
    <t>Dube</t>
  </si>
  <si>
    <t>14-04-1967</t>
  </si>
  <si>
    <t>keithmdube@yahoo.co.uk</t>
  </si>
  <si>
    <t>07973243765</t>
  </si>
  <si>
    <t>Kelly</t>
  </si>
  <si>
    <t>Duncan</t>
  </si>
  <si>
    <t>kellyd19842010@hotmail.co.uk</t>
  </si>
  <si>
    <t>Helper</t>
  </si>
  <si>
    <t>-</t>
  </si>
  <si>
    <t>Patricia</t>
  </si>
  <si>
    <t>Edwards</t>
  </si>
  <si>
    <t>21-02-1945</t>
  </si>
  <si>
    <t>Pie.pat@googlemail.com</t>
  </si>
  <si>
    <t>020 8689 3838</t>
  </si>
  <si>
    <t>079 0666 0936</t>
  </si>
  <si>
    <t>helper</t>
  </si>
  <si>
    <t>Injured, but keep registered with EA</t>
  </si>
  <si>
    <t>Richard</t>
  </si>
  <si>
    <t>13-02-1967</t>
  </si>
  <si>
    <t>richardedwards1163@virginmedia.com</t>
  </si>
  <si>
    <t>Anne</t>
  </si>
  <si>
    <t>Eldridge</t>
  </si>
  <si>
    <t>annie.eldridge@gmail.com</t>
  </si>
  <si>
    <t>020 8689 7894</t>
  </si>
  <si>
    <t>078 6643 1245</t>
  </si>
  <si>
    <t>Andy</t>
  </si>
  <si>
    <t>Elliott</t>
  </si>
  <si>
    <t>09-03-1947</t>
  </si>
  <si>
    <t>ace115@tiscali.co.uk</t>
  </si>
  <si>
    <t>020 8653 3994</t>
  </si>
  <si>
    <t>B pensioner</t>
  </si>
  <si>
    <t>Sharon</t>
  </si>
  <si>
    <t>09-08-1963</t>
  </si>
  <si>
    <t>original_sharon@hotmail.com</t>
  </si>
  <si>
    <t>079 6646 9598</t>
  </si>
  <si>
    <t>Running Sisters</t>
  </si>
  <si>
    <t>Etwaroo</t>
  </si>
  <si>
    <t>natasha.etwaroo@hotmail.co.uk</t>
  </si>
  <si>
    <t>Alice</t>
  </si>
  <si>
    <t>Ewen</t>
  </si>
  <si>
    <t>Alice_ewen@hotmail.com</t>
  </si>
  <si>
    <t>020 8654 2328</t>
  </si>
  <si>
    <t>Bob</t>
  </si>
  <si>
    <t>08-01-1955</t>
  </si>
  <si>
    <t>r.ewen55@yahoo.com</t>
  </si>
  <si>
    <t>Edie</t>
  </si>
  <si>
    <t>Fairservice</t>
  </si>
  <si>
    <t>e.fairservice@hotmail.co.uk</t>
  </si>
  <si>
    <t>078 5864 5006</t>
  </si>
  <si>
    <t>Alastair</t>
  </si>
  <si>
    <t>Falconer</t>
  </si>
  <si>
    <t>adfalconer@gmail.com</t>
  </si>
  <si>
    <t>Falkner</t>
  </si>
  <si>
    <t>david.falkner@me.com</t>
  </si>
  <si>
    <t>077 1049 9970</t>
  </si>
  <si>
    <t>BACS to confirm</t>
  </si>
  <si>
    <t>Sandie</t>
  </si>
  <si>
    <t>Fay</t>
  </si>
  <si>
    <t>03-10-1968</t>
  </si>
  <si>
    <t>whereisthepride@yahoo.co.uk</t>
  </si>
  <si>
    <t>Fiander</t>
  </si>
  <si>
    <t>10-07-1961</t>
  </si>
  <si>
    <t>nfiander@brit.croydon.sch.uk</t>
  </si>
  <si>
    <t>Cheque with Mick</t>
  </si>
  <si>
    <t>Martin</t>
  </si>
  <si>
    <t>Filer</t>
  </si>
  <si>
    <t>martinjfiler@yahoo.co.uk</t>
  </si>
  <si>
    <t>Barry</t>
  </si>
  <si>
    <t>Finch</t>
  </si>
  <si>
    <t>20-03-1949</t>
  </si>
  <si>
    <t>barryfinch@gmail.com</t>
  </si>
  <si>
    <t>020 8652 4109</t>
  </si>
  <si>
    <t>£60</t>
  </si>
  <si>
    <t>Lucy</t>
  </si>
  <si>
    <t>nigefinch@gmail.com</t>
  </si>
  <si>
    <t>Sub 18</t>
  </si>
  <si>
    <t>CSH</t>
  </si>
  <si>
    <t>finchp10@hotmail.com</t>
  </si>
  <si>
    <t>020 8651 1011</t>
  </si>
  <si>
    <t>Robert</t>
  </si>
  <si>
    <t>Robertfinch7@googlemail.com</t>
  </si>
  <si>
    <t>rob@signsupply.co.uk</t>
  </si>
  <si>
    <t>020 8657 9907</t>
  </si>
  <si>
    <t>079 1746 8019</t>
  </si>
  <si>
    <t>20-03-1963</t>
  </si>
  <si>
    <t>020 8657 1522</t>
  </si>
  <si>
    <t>Fisher</t>
  </si>
  <si>
    <t>S_hansbury@hotmail.com</t>
  </si>
  <si>
    <t>020 8777 0365</t>
  </si>
  <si>
    <t>078 5594 5905</t>
  </si>
  <si>
    <t>Lee</t>
  </si>
  <si>
    <t>Flanagan</t>
  </si>
  <si>
    <t>lmflanagan@aol.com</t>
  </si>
  <si>
    <t>020 8651 4363</t>
  </si>
  <si>
    <t>Tony</t>
  </si>
  <si>
    <t>Flowers</t>
  </si>
  <si>
    <t>31-08-1969</t>
  </si>
  <si>
    <t>tony.flowers3@homeoffice.gsi.gov.uk</t>
  </si>
  <si>
    <t>Kim</t>
  </si>
  <si>
    <t>Ford</t>
  </si>
  <si>
    <t>19-10-1960</t>
  </si>
  <si>
    <t>kimandgraham@norbury73.fsworld.co.uk</t>
  </si>
  <si>
    <t>020 8764 8942</t>
  </si>
  <si>
    <t>079 0998 4841</t>
  </si>
  <si>
    <t>Foster</t>
  </si>
  <si>
    <t>05-12-1958</t>
  </si>
  <si>
    <t>johnfoster44@hotmail.com</t>
  </si>
  <si>
    <t>020 8319 3989</t>
  </si>
  <si>
    <t>077 4335 0625</t>
  </si>
  <si>
    <t>£25</t>
  </si>
  <si>
    <t>Fox</t>
  </si>
  <si>
    <t>01-01-1959</t>
  </si>
  <si>
    <t>foxpalace@talktalk.net</t>
  </si>
  <si>
    <t>Sandra</t>
  </si>
  <si>
    <t>Francis</t>
  </si>
  <si>
    <t>11-10-1956</t>
  </si>
  <si>
    <t>sandrafrancis496@yahoo.co.uk</t>
  </si>
  <si>
    <t>sandra2007francis@yahoo.co.uk</t>
  </si>
  <si>
    <t>020 86544169</t>
  </si>
  <si>
    <t>Neil</t>
  </si>
  <si>
    <t>Furze</t>
  </si>
  <si>
    <t>neil@furze.plus.com</t>
  </si>
  <si>
    <t>neil.furze@aon.co.uk</t>
  </si>
  <si>
    <t>020 8394 2461</t>
  </si>
  <si>
    <t>079 3266 5798</t>
  </si>
  <si>
    <t>Sean</t>
  </si>
  <si>
    <t>Gallagher</t>
  </si>
  <si>
    <t>09-06-1963</t>
  </si>
  <si>
    <t>sean9663@gmail.com</t>
  </si>
  <si>
    <t>020 8660 6443</t>
  </si>
  <si>
    <t>07747 703007</t>
  </si>
  <si>
    <t>Gannon</t>
  </si>
  <si>
    <t>24-08-1957</t>
  </si>
  <si>
    <t>johngannon2001@yahoo.co.uk</t>
  </si>
  <si>
    <t>020 8240 6991</t>
  </si>
  <si>
    <t>077 8050 6305</t>
  </si>
  <si>
    <t>Gauntlet</t>
  </si>
  <si>
    <t>Christine.gauntlet@met.police.uk</t>
  </si>
  <si>
    <t>020 86431491</t>
  </si>
  <si>
    <t>0775 890698</t>
  </si>
  <si>
    <t>Michael</t>
  </si>
  <si>
    <t>George</t>
  </si>
  <si>
    <t>10-07-1951</t>
  </si>
  <si>
    <t>croystride@gmail.com</t>
  </si>
  <si>
    <t>020 8683 1091</t>
  </si>
  <si>
    <t>079 4117 9115</t>
  </si>
  <si>
    <t>Amir</t>
  </si>
  <si>
    <t>Ghomshei</t>
  </si>
  <si>
    <t>aghomshei@hotmail.com</t>
  </si>
  <si>
    <t>020 8654 8859</t>
  </si>
  <si>
    <t>079 2183 5025</t>
  </si>
  <si>
    <t>Hold</t>
  </si>
  <si>
    <t>CHM contact.</t>
  </si>
  <si>
    <t>Rosie</t>
  </si>
  <si>
    <t>Gibbons</t>
  </si>
  <si>
    <t>mcdermottrosie@yahoo.co.uk</t>
  </si>
  <si>
    <t>07899928862</t>
  </si>
  <si>
    <t>Gillespie</t>
  </si>
  <si>
    <t>29-05-1969</t>
  </si>
  <si>
    <t>tcfgill@yahoo.co.uk</t>
  </si>
  <si>
    <t>Left 13</t>
  </si>
  <si>
    <t>£40</t>
  </si>
  <si>
    <t>Golding</t>
  </si>
  <si>
    <t>23-12-1949</t>
  </si>
  <si>
    <t>colin.golding491@btinternet.com</t>
  </si>
  <si>
    <t>colingolding@tiscali.co.uk</t>
  </si>
  <si>
    <t>017 3755 7339</t>
  </si>
  <si>
    <t xml:space="preserve">Martin </t>
  </si>
  <si>
    <t>Gourlay</t>
  </si>
  <si>
    <t>21-12-1959</t>
  </si>
  <si>
    <t>Mart4120@blueyonder.co.uk</t>
  </si>
  <si>
    <t>020 8239 8927</t>
  </si>
  <si>
    <t>079 8455 2096</t>
  </si>
  <si>
    <t>Diane</t>
  </si>
  <si>
    <t>Goodall</t>
  </si>
  <si>
    <t>dianegoodall@btinternet.com</t>
  </si>
  <si>
    <t>Malwina</t>
  </si>
  <si>
    <t>Gosik</t>
  </si>
  <si>
    <t>malwina_gosik@wp.pl</t>
  </si>
  <si>
    <t>Louise</t>
  </si>
  <si>
    <t>Grech</t>
  </si>
  <si>
    <t>louise.grech@hotmail.co.uk</t>
  </si>
  <si>
    <t>020 8656 3615</t>
  </si>
  <si>
    <t>079 8437 2880</t>
  </si>
  <si>
    <t>Chris</t>
  </si>
  <si>
    <t>Green</t>
  </si>
  <si>
    <t>01-08-1964</t>
  </si>
  <si>
    <t>chris.green@lcp.uk.com</t>
  </si>
  <si>
    <t>020 87683866</t>
  </si>
  <si>
    <t>Ozgur</t>
  </si>
  <si>
    <t>Gulec</t>
  </si>
  <si>
    <t>ozgurgulec@hotmail.co.uk</t>
  </si>
  <si>
    <t>Gunaratnam</t>
  </si>
  <si>
    <t>17-12-1957</t>
  </si>
  <si>
    <t>davidgunaratnam@blueyonder.co.uk</t>
  </si>
  <si>
    <t>020 8680 7090</t>
  </si>
  <si>
    <t>Hann</t>
  </si>
  <si>
    <t>colinhann@ymail.com</t>
  </si>
  <si>
    <t>30-11-1966</t>
  </si>
  <si>
    <t>kevinphann@aol.com</t>
  </si>
  <si>
    <t xml:space="preserve">Redhill </t>
  </si>
  <si>
    <t>Hansen</t>
  </si>
  <si>
    <t>Graham</t>
  </si>
  <si>
    <t>02-07-1960</t>
  </si>
  <si>
    <t>grahamhansen99@gmail.com</t>
  </si>
  <si>
    <t>077  1315 1269</t>
  </si>
  <si>
    <t>BACS Family part year</t>
  </si>
  <si>
    <t>Jenny</t>
  </si>
  <si>
    <t>17-07-1964</t>
  </si>
  <si>
    <t>jennyhansen18@hotmail.com</t>
  </si>
  <si>
    <t>079 4843 7219</t>
  </si>
  <si>
    <t>Sam</t>
  </si>
  <si>
    <t>Matthew</t>
  </si>
  <si>
    <t>Ben</t>
  </si>
  <si>
    <t>Pasha</t>
  </si>
  <si>
    <t>Harris</t>
  </si>
  <si>
    <t>27-01-1958</t>
  </si>
  <si>
    <t>pashamon@gmail.com</t>
  </si>
  <si>
    <t>020 8777 9177</t>
  </si>
  <si>
    <t>sharris16spencer@aol.com</t>
  </si>
  <si>
    <t>Iain</t>
  </si>
  <si>
    <t>Harrison</t>
  </si>
  <si>
    <t>Purple_iain@hotmail.com</t>
  </si>
  <si>
    <t>077 3646 2062</t>
  </si>
  <si>
    <t>Yvonne</t>
  </si>
  <si>
    <t>01-04-1959</t>
  </si>
  <si>
    <t>yjharrison@btinternet.com</t>
  </si>
  <si>
    <t>07922029464</t>
  </si>
  <si>
    <t>Ex Sisters</t>
  </si>
  <si>
    <t>moved from running sisters</t>
  </si>
  <si>
    <t>Hart</t>
  </si>
  <si>
    <t>diane.hart@sky.com</t>
  </si>
  <si>
    <t>07969485467</t>
  </si>
  <si>
    <t>Jennifer</t>
  </si>
  <si>
    <t>Jennifer.hart604@gmail.com</t>
  </si>
  <si>
    <t>079 2204 0699</t>
  </si>
  <si>
    <t>Laura</t>
  </si>
  <si>
    <t>Hartney</t>
  </si>
  <si>
    <t>09-10-1964</t>
  </si>
  <si>
    <t>larousseliere@hotmail.co.uk</t>
  </si>
  <si>
    <t>016 8984 3127</t>
  </si>
  <si>
    <t>Avania</t>
  </si>
  <si>
    <t>Hawkins</t>
  </si>
  <si>
    <t>avarnia@yahoo.com</t>
  </si>
  <si>
    <t>Susan</t>
  </si>
  <si>
    <t>Haynes</t>
  </si>
  <si>
    <t>26-06-1969</t>
  </si>
  <si>
    <t>floosie_sue@hotmail.com</t>
  </si>
  <si>
    <t>020 8657 5566</t>
  </si>
  <si>
    <t>077 9032 3693</t>
  </si>
  <si>
    <t>Brenhan</t>
  </si>
  <si>
    <t>Heath</t>
  </si>
  <si>
    <t>brenhanheath@hotmail.com</t>
  </si>
  <si>
    <t>Stuart</t>
  </si>
  <si>
    <t>Hills</t>
  </si>
  <si>
    <t>27-07-1953</t>
  </si>
  <si>
    <t>ipaddy4me@gmail.com</t>
  </si>
  <si>
    <t>Stuart.hills@btinternet.com</t>
  </si>
  <si>
    <t>020 8656 7114</t>
  </si>
  <si>
    <t>078 3127 7734</t>
  </si>
  <si>
    <t>Mike</t>
  </si>
  <si>
    <t>Hinchcliffe</t>
  </si>
  <si>
    <t>rivetmike2002@yahoo.co.uk</t>
  </si>
  <si>
    <t>Melanie</t>
  </si>
  <si>
    <t>Hinds</t>
  </si>
  <si>
    <t>melth@hotmail.co.uk</t>
  </si>
  <si>
    <t>Hobbs</t>
  </si>
  <si>
    <t>Daniel@deltabit.co.uk</t>
  </si>
  <si>
    <t>Hoben</t>
  </si>
  <si>
    <t>29-10-1952</t>
  </si>
  <si>
    <t>david.hoben@mottmac.com</t>
  </si>
  <si>
    <t>020 8680 1460</t>
  </si>
  <si>
    <t xml:space="preserve">Carol </t>
  </si>
  <si>
    <t>Hollingworth</t>
  </si>
  <si>
    <t>16-07-1967</t>
  </si>
  <si>
    <t>Chollingworth@yahoo.com</t>
  </si>
  <si>
    <t>Carol.Hollingworth@jpmchase.com</t>
  </si>
  <si>
    <t>020 8688 3391</t>
  </si>
  <si>
    <t>Non comp part year for Yoga</t>
  </si>
  <si>
    <t>Hows</t>
  </si>
  <si>
    <t>18-03-1966</t>
  </si>
  <si>
    <t>martinhows@talktalk.net</t>
  </si>
  <si>
    <t>078 6468 5954</t>
  </si>
  <si>
    <t>Taylor</t>
  </si>
  <si>
    <t>Huggins</t>
  </si>
  <si>
    <t>taylorhuggins@hotmail.com</t>
  </si>
  <si>
    <t>020 8681 3143</t>
  </si>
  <si>
    <t>077 9869 0520</t>
  </si>
  <si>
    <t>Jane</t>
  </si>
  <si>
    <t>Hughes</t>
  </si>
  <si>
    <t>hughes_jane@rocketmail.com</t>
  </si>
  <si>
    <t>jjmcconkey@yahoo.co.uk</t>
  </si>
  <si>
    <t>020 8239 0303</t>
  </si>
  <si>
    <t>077 3842 9689</t>
  </si>
  <si>
    <t>Humphries</t>
  </si>
  <si>
    <t>29-04-1963</t>
  </si>
  <si>
    <t>jhumphries@cvceurope.com</t>
  </si>
  <si>
    <t>020 8776 2830</t>
  </si>
  <si>
    <t>bACS</t>
  </si>
  <si>
    <t>Tracey</t>
  </si>
  <si>
    <t>Hunt</t>
  </si>
  <si>
    <t>25-10-1963</t>
  </si>
  <si>
    <t>traceyhunt@whale-mail.com</t>
  </si>
  <si>
    <t>tracey.hunt@rocketmail.com</t>
  </si>
  <si>
    <t>020 8688 4958</t>
  </si>
  <si>
    <t>078 4594 0206</t>
  </si>
  <si>
    <t>Lorraine</t>
  </si>
  <si>
    <t>Hunte</t>
  </si>
  <si>
    <t>06-01-1954</t>
  </si>
  <si>
    <t>lorraine@lhunte.wanadoo.co.uk</t>
  </si>
  <si>
    <t>020 8656 3094</t>
  </si>
  <si>
    <t>Wright</t>
  </si>
  <si>
    <t>14-08-1963</t>
  </si>
  <si>
    <t>Family with L Hunte</t>
  </si>
  <si>
    <t>Lorraine Hunte</t>
  </si>
  <si>
    <t>Hutchings</t>
  </si>
  <si>
    <t>mhutchings282@gmail.com</t>
  </si>
  <si>
    <t>07889 491490</t>
  </si>
  <si>
    <t>Irving</t>
  </si>
  <si>
    <t>14-04-1966</t>
  </si>
  <si>
    <t>Irving.paula@yahoo.co.uk</t>
  </si>
  <si>
    <t>Paula</t>
  </si>
  <si>
    <t>24-11-1969</t>
  </si>
  <si>
    <t>016 8984 1421</t>
  </si>
  <si>
    <t>077 3089 2322</t>
  </si>
  <si>
    <t>Jasmin</t>
  </si>
  <si>
    <t>Islam</t>
  </si>
  <si>
    <t>jasminion@hotmail.com</t>
  </si>
  <si>
    <t>077 1482 7313</t>
  </si>
  <si>
    <t>Darren</t>
  </si>
  <si>
    <t>Jackson</t>
  </si>
  <si>
    <t>darren_jackson98@hotmail.com</t>
  </si>
  <si>
    <t>Lisa</t>
  </si>
  <si>
    <t>21-09-1967</t>
  </si>
  <si>
    <t>quiet.medicine@gmail.com</t>
  </si>
  <si>
    <t>020 8654 7846</t>
  </si>
  <si>
    <t xml:space="preserve">Graham </t>
  </si>
  <si>
    <t>Williams</t>
  </si>
  <si>
    <t>07-07-1963</t>
  </si>
  <si>
    <t>clevedon3@hotmail.com</t>
  </si>
  <si>
    <t>To pay</t>
  </si>
  <si>
    <t>Robin</t>
  </si>
  <si>
    <t>Jamieson</t>
  </si>
  <si>
    <t>24-05-1947</t>
  </si>
  <si>
    <t>robin@jmsn.me.uk</t>
  </si>
  <si>
    <t>020 8654 0580</t>
  </si>
  <si>
    <t>078 0264 1773</t>
  </si>
  <si>
    <t>Andrea</t>
  </si>
  <si>
    <t>Jeffries</t>
  </si>
  <si>
    <t>01-05-1961</t>
  </si>
  <si>
    <t>apjeffries@googlemail.com</t>
  </si>
  <si>
    <t>020 8852 1933</t>
  </si>
  <si>
    <t>Blackheath &amp; Bromley</t>
  </si>
  <si>
    <t>Jewell</t>
  </si>
  <si>
    <t>DJewell@octopusinvestments.com</t>
  </si>
  <si>
    <t>Johnson</t>
  </si>
  <si>
    <t>18-06-1958</t>
  </si>
  <si>
    <t>maestrojonno@yahoo.co.uk</t>
  </si>
  <si>
    <t>28-11-1963</t>
  </si>
  <si>
    <t>peter_johnson38@hotmail.com</t>
  </si>
  <si>
    <t>078 7674 8109</t>
  </si>
  <si>
    <t>To pay for 2016</t>
  </si>
  <si>
    <t>£35</t>
  </si>
  <si>
    <t>Patsi</t>
  </si>
  <si>
    <t>Johnston (Starr)</t>
  </si>
  <si>
    <t>paatsii@yahoo.co.uk</t>
  </si>
  <si>
    <t>077 9327 2786</t>
  </si>
  <si>
    <t>Julie</t>
  </si>
  <si>
    <t>Jordan</t>
  </si>
  <si>
    <t>19-11-1958</t>
  </si>
  <si>
    <t>julie.jordan186@gmail.com</t>
  </si>
  <si>
    <t>Julie.Jordan@whsmith.co.uk</t>
  </si>
  <si>
    <t>020 8680 3736</t>
  </si>
  <si>
    <t>077 5320 5171</t>
  </si>
  <si>
    <t>Joseph</t>
  </si>
  <si>
    <t>31-01-1958</t>
  </si>
  <si>
    <t>Michaeljoseph31@hotmail.com</t>
  </si>
  <si>
    <t>077 0319 2756</t>
  </si>
  <si>
    <t>Nicholas</t>
  </si>
  <si>
    <t>Karelis</t>
  </si>
  <si>
    <t>nicholaskarelis@hotmail.com</t>
  </si>
  <si>
    <t xml:space="preserve">077 9003 1659 </t>
  </si>
  <si>
    <t>Paid for 2015</t>
  </si>
  <si>
    <t>Don</t>
  </si>
  <si>
    <t>Kayum</t>
  </si>
  <si>
    <t>13-10-1955</t>
  </si>
  <si>
    <t>don.kayum@btinternet.com</t>
  </si>
  <si>
    <t>020 8651 1225</t>
  </si>
  <si>
    <t>079 7123 5562</t>
  </si>
  <si>
    <t>Elene</t>
  </si>
  <si>
    <t>23-01-1958</t>
  </si>
  <si>
    <t>079 7125 7375</t>
  </si>
  <si>
    <t>ALison</t>
  </si>
  <si>
    <t>alisonfkelly@me.com</t>
  </si>
  <si>
    <t>077 1630 4015</t>
  </si>
  <si>
    <t>14-08-1965</t>
  </si>
  <si>
    <t>Mkelly695@aol.com</t>
  </si>
  <si>
    <t>020 8406 4032</t>
  </si>
  <si>
    <t>Jckelly95@aol.com</t>
  </si>
  <si>
    <t>Srkelly92@aol.com</t>
  </si>
  <si>
    <t>Kernaghan</t>
  </si>
  <si>
    <t>sarahkernaghan@hotmail.com</t>
  </si>
  <si>
    <t>Nabila</t>
  </si>
  <si>
    <t>Khan</t>
  </si>
  <si>
    <t>13-01-1961</t>
  </si>
  <si>
    <t>nabilakhan@btinternet.com</t>
  </si>
  <si>
    <t>077 1018 9960</t>
  </si>
  <si>
    <t>Isabelle</t>
  </si>
  <si>
    <t>Kita</t>
  </si>
  <si>
    <t>19-12-1961</t>
  </si>
  <si>
    <t>ikita@talk21.com</t>
  </si>
  <si>
    <t>020 8656 8416</t>
  </si>
  <si>
    <t>077 3779 1913</t>
  </si>
  <si>
    <t>Klein</t>
  </si>
  <si>
    <t>mfklein99@yahoo.com</t>
  </si>
  <si>
    <t>BACS ??</t>
  </si>
  <si>
    <t>Krzysztof</t>
  </si>
  <si>
    <t>Klidzia</t>
  </si>
  <si>
    <t>28-04-1965</t>
  </si>
  <si>
    <t>kkglide26@gmail.com</t>
  </si>
  <si>
    <t>020 8656 9845</t>
  </si>
  <si>
    <t>Knight</t>
  </si>
  <si>
    <t>Karenknight5@yahoo.co.uk</t>
  </si>
  <si>
    <t>077 1433 6816</t>
  </si>
  <si>
    <t>Adam</t>
  </si>
  <si>
    <t>Kos</t>
  </si>
  <si>
    <t>kosadam13@gmail.com</t>
  </si>
  <si>
    <t>744 334 0528</t>
  </si>
  <si>
    <t>cash ?</t>
  </si>
  <si>
    <t>Neoclis</t>
  </si>
  <si>
    <t>Kyritsis</t>
  </si>
  <si>
    <t>19-08-1954</t>
  </si>
  <si>
    <t>nick_kyritsis@consultingnk.co.uk</t>
  </si>
  <si>
    <t>020 8651 2632</t>
  </si>
  <si>
    <t>079 0984 5997</t>
  </si>
  <si>
    <t>Marathon 100</t>
  </si>
  <si>
    <t>Asisat</t>
  </si>
  <si>
    <t>Lamina</t>
  </si>
  <si>
    <t>asisat.lamina@gmail.com</t>
  </si>
  <si>
    <t>075 3408 3506</t>
  </si>
  <si>
    <t>Durrham</t>
  </si>
  <si>
    <t>Lashley</t>
  </si>
  <si>
    <t>04-04-1962</t>
  </si>
  <si>
    <t>jahkings45@hotmail.co.uk</t>
  </si>
  <si>
    <t>079 3157 4439</t>
  </si>
  <si>
    <t>bacs?</t>
  </si>
  <si>
    <t>Becky</t>
  </si>
  <si>
    <t>Laurence</t>
  </si>
  <si>
    <t>boolaurence@gmail.com</t>
  </si>
  <si>
    <t>Paid Individual</t>
  </si>
  <si>
    <t>peterljlaurence@gmail.com</t>
  </si>
  <si>
    <t>Paid £35</t>
  </si>
  <si>
    <t>Ginny</t>
  </si>
  <si>
    <t>Lavagna</t>
  </si>
  <si>
    <t>06-04-1964</t>
  </si>
  <si>
    <t>ginnylavagna@tiscali.co.uk</t>
  </si>
  <si>
    <t>077 7370 0848</t>
  </si>
  <si>
    <t>Michele</t>
  </si>
  <si>
    <t>Lawrence</t>
  </si>
  <si>
    <t>13-06-1947</t>
  </si>
  <si>
    <t>Michele-lawrence@tiscali.co.uk</t>
  </si>
  <si>
    <t>020 8660 4718</t>
  </si>
  <si>
    <t>Lee-Smith</t>
  </si>
  <si>
    <t>harry@hurleysofbalham.com</t>
  </si>
  <si>
    <t>richard@avondaleexpress.co.uk</t>
  </si>
  <si>
    <t>020 8668 6774</t>
  </si>
  <si>
    <t>079 4113 7293</t>
  </si>
  <si>
    <t>Family with Hannah</t>
  </si>
  <si>
    <t>bacs</t>
  </si>
  <si>
    <t>Hannah</t>
  </si>
  <si>
    <t>Musk</t>
  </si>
  <si>
    <t>hannah.musk@hotmail.co.uk</t>
  </si>
  <si>
    <t>079 0815 6819</t>
  </si>
  <si>
    <t>Victoria</t>
  </si>
  <si>
    <t>Legge</t>
  </si>
  <si>
    <t>victorialegg@btinternet.com</t>
  </si>
  <si>
    <t>Victoria.Legge@UKBA.gsi.gov.uk</t>
  </si>
  <si>
    <t>020 8657 6761</t>
  </si>
  <si>
    <t>Patrick</t>
  </si>
  <si>
    <t>Leong Chung</t>
  </si>
  <si>
    <t>27-12-1968</t>
  </si>
  <si>
    <t>pchung118@gmail.com</t>
  </si>
  <si>
    <t>079 1090 9144</t>
  </si>
  <si>
    <t>Charlotte</t>
  </si>
  <si>
    <t>Letchford</t>
  </si>
  <si>
    <t>charlotte_louise@yahoo.com</t>
  </si>
  <si>
    <t>077 6366 5165</t>
  </si>
  <si>
    <t>Jay</t>
  </si>
  <si>
    <t>Lidbetter</t>
  </si>
  <si>
    <t>Jaylidbetter@yahoo.co.uk</t>
  </si>
  <si>
    <t>079 6119 0270</t>
  </si>
  <si>
    <t>Elanor</t>
  </si>
  <si>
    <t>Lim</t>
  </si>
  <si>
    <t>elanorlim@hotmail.com</t>
  </si>
  <si>
    <t>079 4108 8201</t>
  </si>
  <si>
    <t>Rachel</t>
  </si>
  <si>
    <t>Lindley</t>
  </si>
  <si>
    <t>rachel.lindley@gmail.com</t>
  </si>
  <si>
    <t>elanor.lim@gs.com</t>
  </si>
  <si>
    <t>Morena</t>
  </si>
  <si>
    <t>Lironi</t>
  </si>
  <si>
    <t>avv.lironi@servizi-legali.com</t>
  </si>
  <si>
    <t>07521 113814</t>
  </si>
  <si>
    <t>Family w/ Simone Luciani</t>
  </si>
  <si>
    <t>Littlewood</t>
  </si>
  <si>
    <t>tomlittlewood588@btinternet.com</t>
  </si>
  <si>
    <t>020 8654 7080</t>
  </si>
  <si>
    <t>079 0994 4977</t>
  </si>
  <si>
    <t>Dave</t>
  </si>
  <si>
    <t>Lovell</t>
  </si>
  <si>
    <t>25-05-1963</t>
  </si>
  <si>
    <t>killitoon@hotmail.com</t>
  </si>
  <si>
    <t>020 8688 7737</t>
  </si>
  <si>
    <t>079 7315 1310</t>
  </si>
  <si>
    <t>2 years</t>
  </si>
  <si>
    <t>Simone</t>
  </si>
  <si>
    <t>Luciani</t>
  </si>
  <si>
    <t>simoneluciani@me.com</t>
  </si>
  <si>
    <t>07900 462612</t>
  </si>
  <si>
    <t>£52</t>
  </si>
  <si>
    <t>)BACS</t>
  </si>
  <si>
    <t>Angus</t>
  </si>
  <si>
    <t>Macdonald</t>
  </si>
  <si>
    <t>angypongo@hotmail.com</t>
  </si>
  <si>
    <t>079 8919 6979</t>
  </si>
  <si>
    <t>Damian</t>
  </si>
  <si>
    <t>Macenhill</t>
  </si>
  <si>
    <t>macenhill@hotmail.co.uk</t>
  </si>
  <si>
    <t>damianmacenhill@liberata.com</t>
  </si>
  <si>
    <t>020 8660 8372</t>
  </si>
  <si>
    <t>Justin</t>
  </si>
  <si>
    <t>jmacenhill@madasafish.com</t>
  </si>
  <si>
    <t>020 8655 1582</t>
  </si>
  <si>
    <t>justin &amp; Karen</t>
  </si>
  <si>
    <t>Karen.macenhill@rlb-law.com</t>
  </si>
  <si>
    <t>078 8885 4594</t>
  </si>
  <si>
    <t xml:space="preserve">Family with Justin </t>
  </si>
  <si>
    <t>Serena</t>
  </si>
  <si>
    <t>strace75@hotmail.co.uk</t>
  </si>
  <si>
    <t>079 6816 3249</t>
  </si>
  <si>
    <t>Family with Damien</t>
  </si>
  <si>
    <t>BACs Serena &amp; Damian</t>
  </si>
  <si>
    <t>Bill</t>
  </si>
  <si>
    <t>Makuwa</t>
  </si>
  <si>
    <t>bmakuwa@hotmail.com</t>
  </si>
  <si>
    <t>020 8654 3029</t>
  </si>
  <si>
    <t>079 3259 1101</t>
  </si>
  <si>
    <t>Dev</t>
  </si>
  <si>
    <t>Malhotra</t>
  </si>
  <si>
    <t>drdevmalhotra@hotmail.com</t>
  </si>
  <si>
    <t xml:space="preserve">£30 </t>
  </si>
  <si>
    <t>Alfonso</t>
  </si>
  <si>
    <t>Marcovecchio</t>
  </si>
  <si>
    <t>19-06-1964</t>
  </si>
  <si>
    <t>amarcovecchio@talktalk.net</t>
  </si>
  <si>
    <t>079 0528 0741</t>
  </si>
  <si>
    <t>Martin  Gourlay</t>
  </si>
  <si>
    <t>Louise.a.poole@gmail.com</t>
  </si>
  <si>
    <t>Massey</t>
  </si>
  <si>
    <t>10-08-1967</t>
  </si>
  <si>
    <t>Stephen.m@mac.com</t>
  </si>
  <si>
    <t>078 7961 8883</t>
  </si>
  <si>
    <t>Taric</t>
  </si>
  <si>
    <t>Matticks</t>
  </si>
  <si>
    <t>t.matticks@hotmail.co.uk</t>
  </si>
  <si>
    <t>Mazur</t>
  </si>
  <si>
    <t>12-10-1959</t>
  </si>
  <si>
    <t>Phil.mazur@blueyonder.co.uk</t>
  </si>
  <si>
    <t>020 8657 2763</t>
  </si>
  <si>
    <t>Karyn</t>
  </si>
  <si>
    <t>McArthur</t>
  </si>
  <si>
    <t>karyn_mcarthur@hotmail.com</t>
  </si>
  <si>
    <t>0745 623 2723</t>
  </si>
  <si>
    <t>Helen</t>
  </si>
  <si>
    <t>McCann</t>
  </si>
  <si>
    <t>heleneannecy@yahoo.co.uk</t>
  </si>
  <si>
    <t>020 8777 4682</t>
  </si>
  <si>
    <t>06-08-1945</t>
  </si>
  <si>
    <t>robertriba@hotmail.com</t>
  </si>
  <si>
    <t>Myles</t>
  </si>
  <si>
    <t>McCarthy</t>
  </si>
  <si>
    <t>myles.mccarthy@hotmail.co.uk</t>
  </si>
  <si>
    <t>078 76390045</t>
  </si>
  <si>
    <t>McDonnell</t>
  </si>
  <si>
    <t>karenlmcd@yahoo.co.uk</t>
  </si>
  <si>
    <t>McDonough</t>
  </si>
  <si>
    <t>neilmcd2@sky.com</t>
  </si>
  <si>
    <t>077 1228 6493</t>
  </si>
  <si>
    <t>Mcgilvray</t>
  </si>
  <si>
    <t>23-02-1946</t>
  </si>
  <si>
    <t>Carolejohn_3@hotmail.com</t>
  </si>
  <si>
    <t>(Spain) 966786774</t>
  </si>
  <si>
    <t>McKenty</t>
  </si>
  <si>
    <t>14-01-1965</t>
  </si>
  <si>
    <t>411bristol@googlemail.com</t>
  </si>
  <si>
    <t>077 75701618</t>
  </si>
  <si>
    <t>Meech</t>
  </si>
  <si>
    <t>05-04-1968</t>
  </si>
  <si>
    <t>michelem005@gmail.com</t>
  </si>
  <si>
    <t>020 8657 8193</t>
  </si>
  <si>
    <t>077 8751 4404</t>
  </si>
  <si>
    <t>Mernagh</t>
  </si>
  <si>
    <t>14-10-1963</t>
  </si>
  <si>
    <t>rcmernagh@yahoo.co.uk</t>
  </si>
  <si>
    <t>Mills</t>
  </si>
  <si>
    <t>peter.d.mills@gmail.com</t>
  </si>
  <si>
    <t>Morcombe</t>
  </si>
  <si>
    <t>10-11-1965</t>
  </si>
  <si>
    <t>andymorcombe@hotmail.co.uk</t>
  </si>
  <si>
    <t>Bacs</t>
  </si>
  <si>
    <t>Morgan</t>
  </si>
  <si>
    <t>mkmorgan1978@yahoo.co.uk</t>
  </si>
  <si>
    <t>077 7567 1926</t>
  </si>
  <si>
    <t>Morton</t>
  </si>
  <si>
    <t>01-12-1964</t>
  </si>
  <si>
    <t>Chris.morton@bbc.co.uk</t>
  </si>
  <si>
    <t>020 8667 1017</t>
  </si>
  <si>
    <t>077 1000 8939</t>
  </si>
  <si>
    <t>Bernard</t>
  </si>
  <si>
    <t>Nelligan</t>
  </si>
  <si>
    <t>29-12-1959</t>
  </si>
  <si>
    <t>bnelligan@sle.co.uk</t>
  </si>
  <si>
    <t>02086577795</t>
  </si>
  <si>
    <t>24-07-1962</t>
  </si>
  <si>
    <t>suenelligan@yahoo.co.uk</t>
  </si>
  <si>
    <t>02086577797</t>
  </si>
  <si>
    <t>family with Bernard</t>
  </si>
  <si>
    <t>Tyler</t>
  </si>
  <si>
    <t>O'Callaghan</t>
  </si>
  <si>
    <t>tyocallaghan@deloitte.co.uk</t>
  </si>
  <si>
    <t>077 3603 7931</t>
  </si>
  <si>
    <t>O'Dongo</t>
  </si>
  <si>
    <t>samsky07@sky.com</t>
  </si>
  <si>
    <t>paypal - paid twice</t>
  </si>
  <si>
    <t>O'Donnell</t>
  </si>
  <si>
    <t>sarahodonnell79@yahoo.co.uk</t>
  </si>
  <si>
    <t>077 6169 2821</t>
  </si>
  <si>
    <t>O'Dowd</t>
  </si>
  <si>
    <t>johno74mali@yahoo.co.uk</t>
  </si>
  <si>
    <t>5 from last year</t>
  </si>
  <si>
    <t>O'Mahony</t>
  </si>
  <si>
    <t>johnmilltown@gmail.com</t>
  </si>
  <si>
    <t>07796424177</t>
  </si>
  <si>
    <t>Noel</t>
  </si>
  <si>
    <t>O'Reilly</t>
  </si>
  <si>
    <t>24-12-1958</t>
  </si>
  <si>
    <t>noreilly99@gmail.com</t>
  </si>
  <si>
    <t>077 1769 7534</t>
  </si>
  <si>
    <t>Elizabeth</t>
  </si>
  <si>
    <t>Offor</t>
  </si>
  <si>
    <t>lizlouise@hotmail.com</t>
  </si>
  <si>
    <t>077 3907 1443</t>
  </si>
  <si>
    <t>Osher</t>
  </si>
  <si>
    <t>natalieosher@gmail.com</t>
  </si>
  <si>
    <t>020 8654 0364</t>
  </si>
  <si>
    <t>Chase</t>
  </si>
  <si>
    <t>Antoni</t>
  </si>
  <si>
    <t>Ostrowski</t>
  </si>
  <si>
    <t>01-11-1967</t>
  </si>
  <si>
    <t>antoniostrowski@hotmail.co.uk</t>
  </si>
  <si>
    <t>020 8681 1496</t>
  </si>
  <si>
    <t>Family with Tony</t>
  </si>
  <si>
    <t>Lyes</t>
  </si>
  <si>
    <t>Ouarti</t>
  </si>
  <si>
    <t>ouartil@hotmail.com</t>
  </si>
  <si>
    <t>078 3423 5013</t>
  </si>
  <si>
    <t>Over</t>
  </si>
  <si>
    <t>darren_over@hotmail.com</t>
  </si>
  <si>
    <t>Serpentine RC</t>
  </si>
  <si>
    <t>Claire</t>
  </si>
  <si>
    <t>Oyediran</t>
  </si>
  <si>
    <t>omodudu@hotmail.com</t>
  </si>
  <si>
    <t>079 58603909</t>
  </si>
  <si>
    <t>?   Refund £10 at renewal</t>
  </si>
  <si>
    <t>Pannell</t>
  </si>
  <si>
    <t>02-09-1960</t>
  </si>
  <si>
    <t>simpan82@googlemail.com</t>
  </si>
  <si>
    <t>Peake</t>
  </si>
  <si>
    <t>21-02-1962</t>
  </si>
  <si>
    <t>karen_peake@hotmail.com</t>
  </si>
  <si>
    <t>020 8651 9868</t>
  </si>
  <si>
    <t>079 6707 6320</t>
  </si>
  <si>
    <t>Geoff</t>
  </si>
  <si>
    <t>Pennells</t>
  </si>
  <si>
    <t>10-02-1958</t>
  </si>
  <si>
    <t>grp369@aol.com</t>
  </si>
  <si>
    <t>020 8680 3237</t>
  </si>
  <si>
    <t>Penny</t>
  </si>
  <si>
    <t>joannapenny@hotmail.co.uk</t>
  </si>
  <si>
    <t>020 8654 9038</t>
  </si>
  <si>
    <t>078 7655 1095</t>
  </si>
  <si>
    <t>Perks</t>
  </si>
  <si>
    <t>29-12-1969</t>
  </si>
  <si>
    <t>andy.perks1@btinternet.com</t>
  </si>
  <si>
    <t>078 0437 3725</t>
  </si>
  <si>
    <t>Hazel</t>
  </si>
  <si>
    <t>Family with Andy</t>
  </si>
  <si>
    <t>Holly</t>
  </si>
  <si>
    <t>Sub 18/2nd</t>
  </si>
  <si>
    <t>croydon harriers</t>
  </si>
  <si>
    <t>Ruth</t>
  </si>
  <si>
    <t>Diana</t>
  </si>
  <si>
    <t>Phillips</t>
  </si>
  <si>
    <t>diana.m.a.phillips77@hotmail.com</t>
  </si>
  <si>
    <t>075 0010 5623</t>
  </si>
  <si>
    <t>Gareth</t>
  </si>
  <si>
    <t>25-11-1956</t>
  </si>
  <si>
    <t>sospangar@hotmail.com</t>
  </si>
  <si>
    <t>Alistair</t>
  </si>
  <si>
    <t>Price</t>
  </si>
  <si>
    <t>21-12-1965</t>
  </si>
  <si>
    <t>alistairx@outlook.com</t>
  </si>
  <si>
    <t>020 8654 0900</t>
  </si>
  <si>
    <t>079 6356 8256</t>
  </si>
  <si>
    <t>Paid cash</t>
  </si>
  <si>
    <t>Priddle</t>
  </si>
  <si>
    <t>02-01-1964</t>
  </si>
  <si>
    <t>danny64@gmail.com</t>
  </si>
  <si>
    <t>079 5625 4558</t>
  </si>
  <si>
    <t>Indivivdual</t>
  </si>
  <si>
    <t>paypal part year</t>
  </si>
  <si>
    <t>Nadine</t>
  </si>
  <si>
    <t>Pryce</t>
  </si>
  <si>
    <t>prynadi@aol.com</t>
  </si>
  <si>
    <t>Punt</t>
  </si>
  <si>
    <t>03-04-1968</t>
  </si>
  <si>
    <t>jpunt@hotmail.co.uk</t>
  </si>
  <si>
    <t>Purchase</t>
  </si>
  <si>
    <t>12-03-1959</t>
  </si>
  <si>
    <t>Alanp786925667@aol.com</t>
  </si>
  <si>
    <t>020 8654 5873</t>
  </si>
  <si>
    <t>Samantha</t>
  </si>
  <si>
    <t>Purser</t>
  </si>
  <si>
    <t>sampurser@hotmail.com</t>
  </si>
  <si>
    <t>020 8660 4875</t>
  </si>
  <si>
    <t>079 6819 6393</t>
  </si>
  <si>
    <t>Ralf</t>
  </si>
  <si>
    <t>01-02-1954</t>
  </si>
  <si>
    <t>john_ralf@hotmail.com</t>
  </si>
  <si>
    <t>020 8337 2006</t>
  </si>
  <si>
    <t>075 8410 8106</t>
  </si>
  <si>
    <t>Liam</t>
  </si>
  <si>
    <t>Redmond</t>
  </si>
  <si>
    <t>liam1232000@hotmail.co.uk</t>
  </si>
  <si>
    <t>Riches</t>
  </si>
  <si>
    <t>23-08-1959</t>
  </si>
  <si>
    <t>neilriches@thebettingservice.com</t>
  </si>
  <si>
    <t>077 3667 0055</t>
  </si>
  <si>
    <t>Ana</t>
  </si>
  <si>
    <t>Ronkov</t>
  </si>
  <si>
    <t>regina_rnk@yahoo.com</t>
  </si>
  <si>
    <t>079 5538 6775</t>
  </si>
  <si>
    <t>£20 +£12</t>
  </si>
  <si>
    <t>Alex</t>
  </si>
  <si>
    <t>Safavi</t>
  </si>
  <si>
    <t>asafavi@gmail.com</t>
  </si>
  <si>
    <t>Saunders</t>
  </si>
  <si>
    <t>lsks22@yahoo.com</t>
  </si>
  <si>
    <t>079 4743 3940</t>
  </si>
  <si>
    <t>Beatrice</t>
  </si>
  <si>
    <t>Schaer</t>
  </si>
  <si>
    <t>bschaerdc@yahoo.co.uk</t>
  </si>
  <si>
    <t>Katherine</t>
  </si>
  <si>
    <t>Selby</t>
  </si>
  <si>
    <t>05-06-1968</t>
  </si>
  <si>
    <t>Katherine@prworkshop.co.uk</t>
  </si>
  <si>
    <t>020 8657 8909</t>
  </si>
  <si>
    <t>077 8753 3143</t>
  </si>
  <si>
    <t>Sena</t>
  </si>
  <si>
    <t>15-01-1964</t>
  </si>
  <si>
    <t>enquiries@richardsena.co.uk</t>
  </si>
  <si>
    <t>077 4028 3664</t>
  </si>
  <si>
    <t>Paypal- Currentyy registered with windmiliers</t>
  </si>
  <si>
    <t>Dennis</t>
  </si>
  <si>
    <t>Seymour</t>
  </si>
  <si>
    <t>lynn.1969@live.co.uk</t>
  </si>
  <si>
    <t>chat2natz@hotmail.co.uk</t>
  </si>
  <si>
    <t>07803788312</t>
  </si>
  <si>
    <t>Stacey</t>
  </si>
  <si>
    <t>07-06-1968</t>
  </si>
  <si>
    <t>stacey_da_best@msn.com</t>
  </si>
  <si>
    <t>07809472593</t>
  </si>
  <si>
    <t>Lynn</t>
  </si>
  <si>
    <t>28-03-1969</t>
  </si>
  <si>
    <t>01689 846002</t>
  </si>
  <si>
    <t>£108</t>
  </si>
  <si>
    <t>)as two couples.</t>
  </si>
  <si>
    <t>Shaw</t>
  </si>
  <si>
    <t>13-07-1962</t>
  </si>
  <si>
    <t>dave.shaw@mac.com</t>
  </si>
  <si>
    <t>020 8680 3977</t>
  </si>
  <si>
    <t>Sheppard</t>
  </si>
  <si>
    <t>15-07-1960</t>
  </si>
  <si>
    <t>tony.groups@sub35.com</t>
  </si>
  <si>
    <t>020 6657 1264</t>
  </si>
  <si>
    <t>Shew</t>
  </si>
  <si>
    <t>020 8656 0792</t>
  </si>
  <si>
    <t>Family with Peter</t>
  </si>
  <si>
    <t>18-03-1965</t>
  </si>
  <si>
    <t>julieshew@btinternet.com</t>
  </si>
  <si>
    <t>04-06-1957</t>
  </si>
  <si>
    <t>peter.shew@yahoo.co.uk</t>
  </si>
  <si>
    <t>079 5632 6416</t>
  </si>
  <si>
    <t>Clive</t>
  </si>
  <si>
    <t>Simmonds</t>
  </si>
  <si>
    <t>18-08-1963</t>
  </si>
  <si>
    <t>clive.simmonds@croydon.gov.uk</t>
  </si>
  <si>
    <t>079 2163 0114</t>
  </si>
  <si>
    <t>2015 member</t>
  </si>
  <si>
    <t>Simpson</t>
  </si>
  <si>
    <t>14-04-1949</t>
  </si>
  <si>
    <t>keithsimpson@hotmail.com</t>
  </si>
  <si>
    <t>01883341214</t>
  </si>
  <si>
    <t>Concession</t>
  </si>
  <si>
    <t>Smaldon</t>
  </si>
  <si>
    <t>michael.smaldon@gmail.com</t>
  </si>
  <si>
    <t>079 4956 6023</t>
  </si>
  <si>
    <t>cSH</t>
  </si>
  <si>
    <t>Smith</t>
  </si>
  <si>
    <t>alastairjhsmith@yahoo.co.uk</t>
  </si>
  <si>
    <t>Christopher</t>
  </si>
  <si>
    <t>09-06-1957</t>
  </si>
  <si>
    <t>chrssmith97@googlemail.com</t>
  </si>
  <si>
    <t>020 8688 8474</t>
  </si>
  <si>
    <t>078 548 84613</t>
  </si>
  <si>
    <t>25-05-1959</t>
  </si>
  <si>
    <t>clivesmith999@yahoo.com</t>
  </si>
  <si>
    <t>020 8649 9368</t>
  </si>
  <si>
    <t>matt_smith550@hotmail.co.uk</t>
  </si>
  <si>
    <t>078 6884 1349</t>
  </si>
  <si>
    <t>Family with Clive</t>
  </si>
  <si>
    <t>matt17smith@hotmail.com</t>
  </si>
  <si>
    <t>01-04-1962</t>
  </si>
  <si>
    <t>smithsimon510@gmail.com</t>
  </si>
  <si>
    <t>020 8405 1894</t>
  </si>
  <si>
    <t>079 0091 5708</t>
  </si>
  <si>
    <t>3/26/1959</t>
  </si>
  <si>
    <t>steve-p.smith@ntlworld.com</t>
  </si>
  <si>
    <t>020 8658 7101</t>
  </si>
  <si>
    <t>Julian</t>
  </si>
  <si>
    <t>Spencer-Wood</t>
  </si>
  <si>
    <t>26-04-1951</t>
  </si>
  <si>
    <t>j.e.spencer-wood@gre.ac.uk</t>
  </si>
  <si>
    <t>020 8851 1938</t>
  </si>
  <si>
    <t>Dee</t>
  </si>
  <si>
    <t>Stanford</t>
  </si>
  <si>
    <t>04-11-1963</t>
  </si>
  <si>
    <t>deirdreestanford@sky.com</t>
  </si>
  <si>
    <t>020 8654 4073</t>
  </si>
  <si>
    <t>077 4810 1806</t>
  </si>
  <si>
    <t>11-07-1968</t>
  </si>
  <si>
    <t>Paul_Stanford@hotmail.co.uk</t>
  </si>
  <si>
    <t>077 7168 4518</t>
  </si>
  <si>
    <t>Cheque</t>
  </si>
  <si>
    <t>Starvis</t>
  </si>
  <si>
    <t>ellwoodstarfish@hotmail.com</t>
  </si>
  <si>
    <t>020 8658 8201</t>
  </si>
  <si>
    <t>077 8533 3621</t>
  </si>
  <si>
    <t>Maggie</t>
  </si>
  <si>
    <t>Statham</t>
  </si>
  <si>
    <t>30-05-1953</t>
  </si>
  <si>
    <t>margaret.statham@virgin.net</t>
  </si>
  <si>
    <t>013 4283 4889</t>
  </si>
  <si>
    <t>Holland Sports AC</t>
  </si>
  <si>
    <t>Juliet</t>
  </si>
  <si>
    <t>Stevenson</t>
  </si>
  <si>
    <t>11-10-1967</t>
  </si>
  <si>
    <t>juliet_stevenson@hotmail.com</t>
  </si>
  <si>
    <t>077 9880 2642</t>
  </si>
  <si>
    <t>Stewart</t>
  </si>
  <si>
    <t>whispering.mickey@googlemail.com</t>
  </si>
  <si>
    <t>Stone</t>
  </si>
  <si>
    <t>20-04-1962</t>
  </si>
  <si>
    <t>stonem@virginmedia.com</t>
  </si>
  <si>
    <t>020 8680 1304</t>
  </si>
  <si>
    <t>Pay Pal</t>
  </si>
  <si>
    <t>Carolyn</t>
  </si>
  <si>
    <t>Storey</t>
  </si>
  <si>
    <t>Carolyn.Storey@thebigword.com</t>
  </si>
  <si>
    <t>075 2564 5349</t>
  </si>
  <si>
    <t>Stretch</t>
  </si>
  <si>
    <t>Kstretch82@hotmail.com</t>
  </si>
  <si>
    <t>020 8654 0415</t>
  </si>
  <si>
    <t>077 8851 4652</t>
  </si>
  <si>
    <t>Sutherland</t>
  </si>
  <si>
    <t>04-04-1963</t>
  </si>
  <si>
    <t>sarahsutherland17@gmail.com</t>
  </si>
  <si>
    <t>Ganesh</t>
  </si>
  <si>
    <t>Swaminathan</t>
  </si>
  <si>
    <t>06-09-1967</t>
  </si>
  <si>
    <t>ganesh@swagush.co.uk</t>
  </si>
  <si>
    <t>020 8676 1307</t>
  </si>
  <si>
    <t>077 5360 7383</t>
  </si>
  <si>
    <t>Charlie</t>
  </si>
  <si>
    <t>Tanner</t>
  </si>
  <si>
    <t>Family with Rachel</t>
  </si>
  <si>
    <t>23-04-1969</t>
  </si>
  <si>
    <t>racheltanner@blueyonder.co.uk</t>
  </si>
  <si>
    <t>07944 306642</t>
  </si>
  <si>
    <t>19-05-1964</t>
  </si>
  <si>
    <t>rtanner@brit.croydon.sch.uk</t>
  </si>
  <si>
    <t>0208 686 0684</t>
  </si>
  <si>
    <t>Nicola</t>
  </si>
  <si>
    <t>Tarrant</t>
  </si>
  <si>
    <t>nicolakt@gmail.com</t>
  </si>
  <si>
    <t>079 8498 4987</t>
  </si>
  <si>
    <t>Collingwood</t>
  </si>
  <si>
    <t>Thomas</t>
  </si>
  <si>
    <t>Laura-thomas@hotmail.com</t>
  </si>
  <si>
    <t>078 9014 9820</t>
  </si>
  <si>
    <t>Josephine</t>
  </si>
  <si>
    <t>Thompson</t>
  </si>
  <si>
    <t>josephinethompson@hotmail.com</t>
  </si>
  <si>
    <t>Josephine.Thompson@alico.com</t>
  </si>
  <si>
    <t>078 2850 4208</t>
  </si>
  <si>
    <t>Abhishek</t>
  </si>
  <si>
    <t>Toraskar</t>
  </si>
  <si>
    <t>atoras@gmail.com</t>
  </si>
  <si>
    <t>079 4930 3417</t>
  </si>
  <si>
    <t>Turner</t>
  </si>
  <si>
    <t>lollythomas71@hotmail.co.uk</t>
  </si>
  <si>
    <t>Mick</t>
  </si>
  <si>
    <t>18-10-1963</t>
  </si>
  <si>
    <t>mickeyturn@yahoo.co.uk</t>
  </si>
  <si>
    <t>079 6630 9729</t>
  </si>
  <si>
    <t>23-05-1955</t>
  </si>
  <si>
    <t>tyler672@aol.com</t>
  </si>
  <si>
    <t>Ref8877@yahoo.co.uk</t>
  </si>
  <si>
    <t>020 8657 5291</t>
  </si>
  <si>
    <t>077 9655 4350</t>
  </si>
  <si>
    <t>Stephanie</t>
  </si>
  <si>
    <t>Upton</t>
  </si>
  <si>
    <t>Stephanie.upton1@btinternet.com</t>
  </si>
  <si>
    <t>020 7657 8844</t>
  </si>
  <si>
    <t>077 6637 3809</t>
  </si>
  <si>
    <t>Grzegorz</t>
  </si>
  <si>
    <t>Urbanski</t>
  </si>
  <si>
    <t>cyckuu@wp.pl</t>
  </si>
  <si>
    <t>Walters</t>
  </si>
  <si>
    <t>Laura.walters@live.co.uk</t>
  </si>
  <si>
    <t>Ward</t>
  </si>
  <si>
    <t>Jekyll101@aol.com</t>
  </si>
  <si>
    <t>020 8771 7466</t>
  </si>
  <si>
    <t>077 0818 0271</t>
  </si>
  <si>
    <t>Watkins</t>
  </si>
  <si>
    <t>Jessica</t>
  </si>
  <si>
    <t>jesswatkins64@gmail.com</t>
  </si>
  <si>
    <t>Webster</t>
  </si>
  <si>
    <t>simon.webster@gmail.com</t>
  </si>
  <si>
    <t>White</t>
  </si>
  <si>
    <t>barra_defaoite@hotmail.com</t>
  </si>
  <si>
    <t>020 3138 0685</t>
  </si>
  <si>
    <t>078 1000 7870</t>
  </si>
  <si>
    <t>Alison</t>
  </si>
  <si>
    <t>Whitlock</t>
  </si>
  <si>
    <t>alisonwhitlock@yahoo.com</t>
  </si>
  <si>
    <t>Willard</t>
  </si>
  <si>
    <t>Lesley</t>
  </si>
  <si>
    <t>22-11-1963</t>
  </si>
  <si>
    <t>lesley.willard@aol.com</t>
  </si>
  <si>
    <t xml:space="preserve">079 5094 1936 </t>
  </si>
  <si>
    <t>cash part year</t>
  </si>
  <si>
    <t>striders@gregwilliams.eu</t>
  </si>
  <si>
    <t>Gresham</t>
  </si>
  <si>
    <t>03-03-1936</t>
  </si>
  <si>
    <t>g.williams83@btinternet.com</t>
  </si>
  <si>
    <t>018 0384 2064</t>
  </si>
  <si>
    <t>Jess</t>
  </si>
  <si>
    <t>jesswilliams0905@aol.com</t>
  </si>
  <si>
    <t>075 9698 6720</t>
  </si>
  <si>
    <t>Zoe</t>
  </si>
  <si>
    <t>striders@zoewilliams.eu</t>
  </si>
  <si>
    <t>Family with Greg</t>
  </si>
  <si>
    <t>Selena</t>
  </si>
  <si>
    <t>Wong</t>
  </si>
  <si>
    <t>selenawong@hotmail.com</t>
  </si>
  <si>
    <t>02086512788</t>
  </si>
  <si>
    <t>check name</t>
  </si>
  <si>
    <t>Woods</t>
  </si>
  <si>
    <t>darren_53@hotmail.co.uk</t>
  </si>
  <si>
    <t>07572422354</t>
  </si>
  <si>
    <t>Transferred</t>
  </si>
  <si>
    <t>Nicole</t>
  </si>
  <si>
    <t>15-11-1969</t>
  </si>
  <si>
    <t>nicolehwoods@gmail.com</t>
  </si>
  <si>
    <t>Group</t>
  </si>
  <si>
    <t>Start</t>
  </si>
  <si>
    <t>Time</t>
  </si>
  <si>
    <t>Finish</t>
  </si>
  <si>
    <t>Adjusted</t>
  </si>
  <si>
    <t>B</t>
  </si>
  <si>
    <t>Sweta</t>
  </si>
  <si>
    <t>Pallavi (Guest)</t>
  </si>
  <si>
    <t>A</t>
  </si>
  <si>
    <t>C</t>
  </si>
  <si>
    <t>D</t>
  </si>
  <si>
    <t>H</t>
  </si>
  <si>
    <t>E</t>
  </si>
  <si>
    <t>G</t>
  </si>
  <si>
    <t xml:space="preserve">Chris </t>
  </si>
  <si>
    <t>Ewa</t>
  </si>
  <si>
    <t>Position</t>
  </si>
  <si>
    <t>Taylor (Guest)</t>
  </si>
  <si>
    <t>Huntson (Guest)</t>
  </si>
  <si>
    <t>Bowie (Guest)</t>
  </si>
</sst>
</file>

<file path=xl/styles.xml><?xml version="1.0" encoding="utf-8"?>
<styleSheet xmlns="http://schemas.openxmlformats.org/spreadsheetml/2006/main">
  <numFmts count="5">
    <numFmt numFmtId="6" formatCode="&quot;£&quot;#,##0;[Red]\-&quot;£&quot;#,##0"/>
    <numFmt numFmtId="164" formatCode="dd&quot;-&quot;mm&quot;-&quot;yyyy"/>
    <numFmt numFmtId="165" formatCode="&quot;£&quot;#,##0.00"/>
    <numFmt numFmtId="166" formatCode="[$£]#,##0.00"/>
    <numFmt numFmtId="167" formatCode="&quot;£&quot;#,##0"/>
  </numFmts>
  <fonts count="28">
    <font>
      <sz val="10"/>
      <color rgb="FF000000"/>
      <name val="Arial"/>
    </font>
    <font>
      <b/>
      <sz val="9"/>
      <color rgb="FF000000"/>
      <name val="Calibri"/>
    </font>
    <font>
      <sz val="9"/>
      <color rgb="FF000000"/>
      <name val="Calibri"/>
    </font>
    <font>
      <sz val="9"/>
      <name val="Calibri"/>
    </font>
    <font>
      <u/>
      <sz val="9"/>
      <color rgb="FF000000"/>
      <name val="Calibri"/>
    </font>
    <font>
      <sz val="10"/>
      <name val="Arial"/>
    </font>
    <font>
      <u/>
      <sz val="9"/>
      <color rgb="FF1155CC"/>
      <name val="Calibri"/>
    </font>
    <font>
      <sz val="11"/>
      <name val="Arial"/>
    </font>
    <font>
      <sz val="9"/>
      <color rgb="FFFF0000"/>
      <name val="Calibri"/>
    </font>
    <font>
      <sz val="9"/>
      <name val="Arial"/>
    </font>
    <font>
      <sz val="10"/>
      <color rgb="FF222222"/>
      <name val="Arial"/>
    </font>
    <font>
      <u/>
      <sz val="9"/>
      <color rgb="FF0000FF"/>
      <name val="Calibri"/>
    </font>
    <font>
      <u/>
      <sz val="10"/>
      <color rgb="FF0000FF"/>
      <name val="Arial"/>
    </font>
    <font>
      <u/>
      <sz val="10"/>
      <color rgb="FF0000FF"/>
      <name val="&quot;Courier New&quot;"/>
    </font>
    <font>
      <u/>
      <sz val="10"/>
      <color rgb="FF0000FF"/>
      <name val="&quot;inherit&quot;"/>
    </font>
    <font>
      <sz val="10"/>
      <color rgb="FF666666"/>
      <name val="Calibri"/>
    </font>
    <font>
      <sz val="9"/>
      <color rgb="FF000000"/>
      <name val="Arial"/>
    </font>
    <font>
      <sz val="10"/>
      <color rgb="FF3F3F3F"/>
      <name val="Arial"/>
    </font>
    <font>
      <sz val="9"/>
      <color rgb="FF0000FF"/>
      <name val="Arial"/>
    </font>
    <font>
      <u/>
      <sz val="12"/>
      <color rgb="FF0000FF"/>
      <name val="&quot;inherit&quot;"/>
    </font>
    <font>
      <u/>
      <sz val="12"/>
      <color rgb="FF0000FF"/>
      <name val="Inherit"/>
    </font>
    <font>
      <sz val="10"/>
      <color rgb="FF555555"/>
      <name val="Inherit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222222"/>
      <name val="Calibri"/>
      <family val="2"/>
      <scheme val="minor"/>
    </font>
    <font>
      <sz val="12"/>
      <color rgb="FF666666"/>
      <name val="Calibri"/>
      <family val="2"/>
      <scheme val="minor"/>
    </font>
    <font>
      <u/>
      <sz val="12"/>
      <color rgb="FF0000F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rgb="FFFFFF00"/>
        <bgColor rgb="FFFFFF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 applyAlignment="1">
      <alignment vertical="top"/>
    </xf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horizontal="center" vertical="top"/>
    </xf>
    <xf numFmtId="165" fontId="1" fillId="0" borderId="0" xfId="0" applyNumberFormat="1" applyFont="1" applyAlignment="1">
      <alignment vertical="top"/>
    </xf>
    <xf numFmtId="0" fontId="1" fillId="0" borderId="0" xfId="0" applyFont="1" applyAlignment="1">
      <alignment horizontal="left" vertical="top"/>
    </xf>
    <xf numFmtId="17" fontId="1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top" wrapText="1"/>
    </xf>
    <xf numFmtId="166" fontId="1" fillId="0" borderId="0" xfId="0" applyNumberFormat="1" applyFont="1" applyAlignment="1">
      <alignment vertical="top"/>
    </xf>
    <xf numFmtId="0" fontId="0" fillId="0" borderId="0" xfId="0" applyFont="1" applyAlignment="1"/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0" xfId="0" applyFont="1" applyAlignment="1">
      <alignment horizontal="left" vertical="top"/>
    </xf>
    <xf numFmtId="17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166" fontId="2" fillId="0" borderId="0" xfId="0" applyNumberFormat="1" applyFont="1" applyAlignment="1">
      <alignment vertical="top"/>
    </xf>
    <xf numFmtId="166" fontId="2" fillId="0" borderId="0" xfId="0" applyNumberFormat="1" applyFont="1" applyAlignment="1">
      <alignment vertical="top" wrapText="1"/>
    </xf>
    <xf numFmtId="0" fontId="4" fillId="0" borderId="0" xfId="0" applyFont="1" applyAlignment="1">
      <alignment vertical="top"/>
    </xf>
    <xf numFmtId="0" fontId="2" fillId="2" borderId="0" xfId="0" applyFont="1" applyFill="1" applyAlignment="1">
      <alignment vertical="top"/>
    </xf>
    <xf numFmtId="1" fontId="2" fillId="2" borderId="0" xfId="0" applyNumberFormat="1" applyFont="1" applyFill="1" applyAlignment="1">
      <alignment vertical="top"/>
    </xf>
    <xf numFmtId="0" fontId="2" fillId="2" borderId="0" xfId="0" applyFont="1" applyFill="1" applyAlignment="1">
      <alignment horizontal="center" vertical="top"/>
    </xf>
    <xf numFmtId="0" fontId="0" fillId="2" borderId="0" xfId="0" applyFont="1" applyFill="1" applyAlignment="1">
      <alignment vertical="top"/>
    </xf>
    <xf numFmtId="166" fontId="2" fillId="2" borderId="0" xfId="0" applyNumberFormat="1" applyFont="1" applyFill="1" applyAlignment="1">
      <alignment vertical="top"/>
    </xf>
    <xf numFmtId="0" fontId="2" fillId="0" borderId="0" xfId="0" applyFont="1" applyBorder="1" applyAlignment="1">
      <alignment vertical="top"/>
    </xf>
    <xf numFmtId="14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horizontal="right" vertical="top"/>
    </xf>
    <xf numFmtId="0" fontId="5" fillId="0" borderId="0" xfId="0" applyFont="1" applyAlignment="1"/>
    <xf numFmtId="165" fontId="2" fillId="0" borderId="0" xfId="0" applyNumberFormat="1" applyFont="1" applyAlignment="1">
      <alignment horizontal="center" vertical="top"/>
    </xf>
    <xf numFmtId="0" fontId="6" fillId="0" borderId="0" xfId="0" applyFont="1" applyAlignment="1">
      <alignment vertical="top"/>
    </xf>
    <xf numFmtId="17" fontId="2" fillId="0" borderId="0" xfId="0" applyNumberFormat="1" applyFont="1" applyAlignment="1">
      <alignment horizontal="right" vertical="top"/>
    </xf>
    <xf numFmtId="165" fontId="2" fillId="0" borderId="0" xfId="0" applyNumberFormat="1" applyFont="1" applyAlignment="1">
      <alignment horizontal="right" vertical="top"/>
    </xf>
    <xf numFmtId="165" fontId="5" fillId="0" borderId="0" xfId="0" applyNumberFormat="1" applyFont="1" applyAlignment="1"/>
    <xf numFmtId="0" fontId="5" fillId="0" borderId="0" xfId="0" applyFont="1"/>
    <xf numFmtId="0" fontId="7" fillId="0" borderId="0" xfId="0" applyFont="1" applyAlignment="1"/>
    <xf numFmtId="17" fontId="2" fillId="2" borderId="0" xfId="0" applyNumberFormat="1" applyFont="1" applyFill="1" applyAlignment="1">
      <alignment vertical="top"/>
    </xf>
    <xf numFmtId="166" fontId="3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5" fillId="0" borderId="0" xfId="0" applyFont="1" applyAlignment="1">
      <alignment horizontal="center"/>
    </xf>
    <xf numFmtId="166" fontId="2" fillId="0" borderId="0" xfId="0" applyNumberFormat="1" applyFont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6" fontId="2" fillId="0" borderId="0" xfId="0" applyNumberFormat="1" applyFont="1" applyAlignment="1">
      <alignment vertical="top"/>
    </xf>
    <xf numFmtId="0" fontId="5" fillId="2" borderId="0" xfId="0" applyFont="1" applyFill="1" applyAlignment="1"/>
    <xf numFmtId="0" fontId="10" fillId="2" borderId="0" xfId="0" applyFont="1" applyFill="1" applyAlignment="1"/>
    <xf numFmtId="1" fontId="2" fillId="0" borderId="0" xfId="0" applyNumberFormat="1" applyFont="1" applyBorder="1" applyAlignment="1">
      <alignment vertical="top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top"/>
    </xf>
    <xf numFmtId="0" fontId="11" fillId="0" borderId="0" xfId="0" applyFont="1" applyAlignment="1">
      <alignment vertical="top"/>
    </xf>
    <xf numFmtId="0" fontId="2" fillId="2" borderId="0" xfId="0" applyFont="1" applyFill="1" applyAlignment="1">
      <alignment vertical="top" wrapText="1"/>
    </xf>
    <xf numFmtId="0" fontId="0" fillId="0" borderId="0" xfId="0" applyFont="1" applyAlignment="1">
      <alignment vertical="top"/>
    </xf>
    <xf numFmtId="0" fontId="5" fillId="2" borderId="0" xfId="0" applyFont="1" applyFill="1" applyAlignment="1">
      <alignment horizontal="left"/>
    </xf>
    <xf numFmtId="0" fontId="12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165" fontId="2" fillId="2" borderId="0" xfId="0" applyNumberFormat="1" applyFont="1" applyFill="1" applyAlignment="1">
      <alignment vertical="top"/>
    </xf>
    <xf numFmtId="0" fontId="5" fillId="2" borderId="0" xfId="0" applyFont="1" applyFill="1"/>
    <xf numFmtId="0" fontId="13" fillId="0" borderId="0" xfId="0" applyFont="1" applyAlignment="1"/>
    <xf numFmtId="0" fontId="2" fillId="3" borderId="0" xfId="0" applyFont="1" applyFill="1" applyAlignment="1">
      <alignment vertical="top"/>
    </xf>
    <xf numFmtId="0" fontId="2" fillId="4" borderId="0" xfId="0" applyFont="1" applyFill="1" applyAlignment="1">
      <alignment vertical="top"/>
    </xf>
    <xf numFmtId="0" fontId="9" fillId="0" borderId="0" xfId="0" applyFont="1" applyAlignment="1"/>
    <xf numFmtId="0" fontId="9" fillId="0" borderId="0" xfId="0" applyFont="1" applyAlignment="1">
      <alignment horizontal="right"/>
    </xf>
    <xf numFmtId="17" fontId="3" fillId="0" borderId="0" xfId="0" applyNumberFormat="1" applyFont="1" applyAlignment="1">
      <alignment vertical="top"/>
    </xf>
    <xf numFmtId="166" fontId="5" fillId="0" borderId="0" xfId="0" applyNumberFormat="1" applyFont="1" applyAlignment="1"/>
    <xf numFmtId="1" fontId="2" fillId="0" borderId="0" xfId="0" applyNumberFormat="1" applyFont="1" applyAlignment="1">
      <alignment horizontal="right" vertical="top"/>
    </xf>
    <xf numFmtId="167" fontId="5" fillId="0" borderId="0" xfId="0" applyNumberFormat="1" applyFont="1" applyAlignment="1"/>
    <xf numFmtId="0" fontId="14" fillId="0" borderId="0" xfId="0" applyFont="1" applyAlignment="1">
      <alignment vertical="top"/>
    </xf>
    <xf numFmtId="0" fontId="15" fillId="2" borderId="0" xfId="0" applyFont="1" applyFill="1" applyAlignment="1"/>
    <xf numFmtId="0" fontId="16" fillId="0" borderId="0" xfId="0" applyFont="1" applyAlignment="1">
      <alignment horizontal="center" vertical="top"/>
    </xf>
    <xf numFmtId="165" fontId="4" fillId="0" borderId="0" xfId="0" applyNumberFormat="1" applyFont="1" applyAlignment="1">
      <alignment vertical="top"/>
    </xf>
    <xf numFmtId="17" fontId="5" fillId="0" borderId="0" xfId="0" applyNumberFormat="1" applyFont="1" applyAlignment="1"/>
    <xf numFmtId="0" fontId="2" fillId="0" borderId="0" xfId="0" applyFont="1" applyAlignment="1">
      <alignment horizontal="right" vertical="top"/>
    </xf>
    <xf numFmtId="0" fontId="17" fillId="0" borderId="0" xfId="0" applyFont="1" applyAlignment="1">
      <alignment vertical="top"/>
    </xf>
    <xf numFmtId="166" fontId="8" fillId="0" borderId="0" xfId="0" applyNumberFormat="1" applyFont="1" applyAlignment="1">
      <alignment vertical="top"/>
    </xf>
    <xf numFmtId="0" fontId="18" fillId="0" borderId="0" xfId="0" applyFont="1" applyAlignment="1"/>
    <xf numFmtId="0" fontId="5" fillId="0" borderId="0" xfId="0" applyFont="1" applyAlignment="1">
      <alignment vertical="top"/>
    </xf>
    <xf numFmtId="1" fontId="5" fillId="2" borderId="0" xfId="0" applyNumberFormat="1" applyFont="1" applyFill="1" applyAlignment="1"/>
    <xf numFmtId="0" fontId="19" fillId="0" borderId="0" xfId="0" applyFont="1" applyAlignment="1"/>
    <xf numFmtId="0" fontId="20" fillId="0" borderId="0" xfId="0" applyFont="1" applyAlignment="1"/>
    <xf numFmtId="0" fontId="21" fillId="2" borderId="0" xfId="0" applyFont="1" applyFill="1" applyAlignment="1">
      <alignment wrapText="1"/>
    </xf>
    <xf numFmtId="6" fontId="2" fillId="0" borderId="0" xfId="0" applyNumberFormat="1" applyFont="1" applyAlignment="1">
      <alignment vertical="top" wrapText="1"/>
    </xf>
    <xf numFmtId="0" fontId="9" fillId="0" borderId="0" xfId="0" applyFont="1" applyAlignment="1">
      <alignment vertical="top"/>
    </xf>
    <xf numFmtId="1" fontId="9" fillId="0" borderId="0" xfId="0" applyNumberFormat="1" applyFont="1" applyAlignment="1">
      <alignment horizontal="right" vertical="top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left" vertical="top"/>
    </xf>
    <xf numFmtId="165" fontId="9" fillId="0" borderId="0" xfId="0" applyNumberFormat="1" applyFont="1" applyAlignment="1">
      <alignment vertical="top"/>
    </xf>
    <xf numFmtId="165" fontId="2" fillId="4" borderId="0" xfId="0" applyNumberFormat="1" applyFont="1" applyFill="1" applyAlignment="1">
      <alignment vertical="top"/>
    </xf>
    <xf numFmtId="165" fontId="8" fillId="0" borderId="0" xfId="0" applyNumberFormat="1" applyFont="1" applyAlignment="1">
      <alignment vertical="top"/>
    </xf>
    <xf numFmtId="17" fontId="3" fillId="5" borderId="0" xfId="0" applyNumberFormat="1" applyFont="1" applyFill="1" applyAlignment="1">
      <alignment vertical="top"/>
    </xf>
    <xf numFmtId="166" fontId="5" fillId="0" borderId="0" xfId="0" applyNumberFormat="1" applyFont="1"/>
    <xf numFmtId="164" fontId="1" fillId="0" borderId="0" xfId="0" applyNumberFormat="1" applyFont="1" applyAlignment="1">
      <alignment horizontal="right" vertical="top"/>
    </xf>
    <xf numFmtId="164" fontId="2" fillId="2" borderId="0" xfId="0" applyNumberFormat="1" applyFont="1" applyFill="1" applyAlignment="1">
      <alignment horizontal="right" vertical="top"/>
    </xf>
    <xf numFmtId="14" fontId="2" fillId="0" borderId="0" xfId="0" applyNumberFormat="1" applyFont="1" applyAlignment="1">
      <alignment horizontal="right" vertical="top"/>
    </xf>
    <xf numFmtId="0" fontId="0" fillId="0" borderId="0" xfId="0" applyFont="1" applyAlignment="1">
      <alignment horizontal="right"/>
    </xf>
    <xf numFmtId="164" fontId="5" fillId="0" borderId="0" xfId="0" applyNumberFormat="1" applyFont="1" applyAlignment="1">
      <alignment horizontal="right"/>
    </xf>
    <xf numFmtId="0" fontId="22" fillId="0" borderId="1" xfId="0" applyFont="1" applyBorder="1" applyAlignment="1">
      <alignment horizontal="center"/>
    </xf>
    <xf numFmtId="0" fontId="22" fillId="0" borderId="1" xfId="0" applyFont="1" applyBorder="1"/>
    <xf numFmtId="0" fontId="22" fillId="0" borderId="1" xfId="0" applyFont="1" applyBorder="1" applyAlignment="1">
      <alignment vertical="top"/>
    </xf>
    <xf numFmtId="0" fontId="22" fillId="0" borderId="1" xfId="0" applyFont="1" applyBorder="1" applyAlignment="1">
      <alignment horizontal="center" vertical="top"/>
    </xf>
    <xf numFmtId="1" fontId="22" fillId="0" borderId="1" xfId="0" applyNumberFormat="1" applyFont="1" applyBorder="1" applyAlignment="1">
      <alignment horizontal="center" vertical="top"/>
    </xf>
    <xf numFmtId="0" fontId="22" fillId="0" borderId="0" xfId="0" applyFont="1" applyAlignment="1">
      <alignment vertical="top"/>
    </xf>
    <xf numFmtId="165" fontId="22" fillId="0" borderId="0" xfId="0" applyNumberFormat="1" applyFont="1" applyAlignment="1">
      <alignment vertical="top"/>
    </xf>
    <xf numFmtId="0" fontId="22" fillId="0" borderId="0" xfId="0" applyFont="1" applyAlignment="1">
      <alignment vertical="top" wrapText="1"/>
    </xf>
    <xf numFmtId="166" fontId="22" fillId="0" borderId="0" xfId="0" applyNumberFormat="1" applyFont="1" applyAlignment="1">
      <alignment vertical="top"/>
    </xf>
    <xf numFmtId="0" fontId="22" fillId="0" borderId="0" xfId="0" applyFont="1" applyAlignment="1"/>
    <xf numFmtId="0" fontId="23" fillId="0" borderId="1" xfId="0" applyFont="1" applyBorder="1" applyAlignment="1">
      <alignment horizontal="center"/>
    </xf>
    <xf numFmtId="45" fontId="22" fillId="0" borderId="1" xfId="0" applyNumberFormat="1" applyFont="1" applyBorder="1" applyAlignment="1">
      <alignment horizontal="center"/>
    </xf>
    <xf numFmtId="45" fontId="22" fillId="0" borderId="1" xfId="0" applyNumberFormat="1" applyFont="1" applyBorder="1" applyAlignment="1">
      <alignment horizontal="center" vertical="top"/>
    </xf>
    <xf numFmtId="0" fontId="22" fillId="2" borderId="1" xfId="0" applyFont="1" applyFill="1" applyBorder="1" applyAlignment="1">
      <alignment vertical="top"/>
    </xf>
    <xf numFmtId="0" fontId="23" fillId="0" borderId="0" xfId="0" applyFont="1" applyAlignment="1"/>
    <xf numFmtId="166" fontId="23" fillId="0" borderId="0" xfId="0" applyNumberFormat="1" applyFont="1" applyAlignment="1">
      <alignment vertical="top"/>
    </xf>
    <xf numFmtId="0" fontId="23" fillId="0" borderId="0" xfId="0" applyFont="1" applyAlignment="1">
      <alignment vertical="top"/>
    </xf>
    <xf numFmtId="166" fontId="22" fillId="2" borderId="0" xfId="0" applyNumberFormat="1" applyFont="1" applyFill="1" applyAlignment="1">
      <alignment vertical="top"/>
    </xf>
    <xf numFmtId="17" fontId="22" fillId="0" borderId="0" xfId="0" applyNumberFormat="1" applyFont="1" applyAlignment="1">
      <alignment vertical="top"/>
    </xf>
    <xf numFmtId="0" fontId="22" fillId="2" borderId="0" xfId="0" applyFont="1" applyFill="1" applyAlignment="1">
      <alignment vertical="top"/>
    </xf>
    <xf numFmtId="165" fontId="22" fillId="2" borderId="0" xfId="0" applyNumberFormat="1" applyFont="1" applyFill="1" applyAlignment="1">
      <alignment vertical="top"/>
    </xf>
    <xf numFmtId="0" fontId="23" fillId="0" borderId="1" xfId="0" applyFont="1" applyBorder="1" applyAlignment="1"/>
    <xf numFmtId="165" fontId="23" fillId="0" borderId="0" xfId="0" applyNumberFormat="1" applyFont="1" applyAlignment="1"/>
    <xf numFmtId="166" fontId="23" fillId="0" borderId="0" xfId="0" applyNumberFormat="1" applyFont="1" applyAlignment="1"/>
    <xf numFmtId="0" fontId="22" fillId="3" borderId="0" xfId="0" applyFont="1" applyFill="1" applyAlignment="1">
      <alignment vertical="top"/>
    </xf>
    <xf numFmtId="1" fontId="22" fillId="2" borderId="1" xfId="0" applyNumberFormat="1" applyFont="1" applyFill="1" applyBorder="1" applyAlignment="1">
      <alignment horizontal="center" vertical="top"/>
    </xf>
    <xf numFmtId="0" fontId="22" fillId="0" borderId="1" xfId="0" applyFont="1" applyBorder="1" applyAlignment="1">
      <alignment horizontal="left" vertical="top"/>
    </xf>
    <xf numFmtId="166" fontId="22" fillId="0" borderId="0" xfId="0" applyNumberFormat="1" applyFont="1" applyAlignment="1">
      <alignment vertical="top" wrapText="1"/>
    </xf>
    <xf numFmtId="14" fontId="22" fillId="0" borderId="1" xfId="0" applyNumberFormat="1" applyFont="1" applyBorder="1" applyAlignment="1">
      <alignment vertical="top"/>
    </xf>
    <xf numFmtId="0" fontId="23" fillId="0" borderId="0" xfId="0" applyFont="1"/>
    <xf numFmtId="0" fontId="22" fillId="2" borderId="1" xfId="0" applyFont="1" applyFill="1" applyBorder="1" applyAlignment="1">
      <alignment horizontal="center" vertical="top"/>
    </xf>
    <xf numFmtId="0" fontId="22" fillId="0" borderId="0" xfId="0" applyFont="1" applyBorder="1" applyAlignment="1">
      <alignment vertical="top"/>
    </xf>
    <xf numFmtId="165" fontId="22" fillId="0" borderId="0" xfId="0" applyNumberFormat="1" applyFont="1" applyAlignment="1">
      <alignment horizontal="right" vertical="top"/>
    </xf>
    <xf numFmtId="0" fontId="24" fillId="0" borderId="0" xfId="0" applyFont="1" applyAlignment="1">
      <alignment vertical="top"/>
    </xf>
    <xf numFmtId="166" fontId="22" fillId="0" borderId="0" xfId="0" applyNumberFormat="1" applyFont="1" applyAlignment="1">
      <alignment horizontal="right" vertical="top"/>
    </xf>
    <xf numFmtId="6" fontId="22" fillId="0" borderId="0" xfId="0" applyNumberFormat="1" applyFont="1" applyAlignment="1">
      <alignment vertical="top"/>
    </xf>
    <xf numFmtId="0" fontId="22" fillId="2" borderId="0" xfId="0" applyFont="1" applyFill="1" applyAlignment="1">
      <alignment vertical="top" wrapText="1"/>
    </xf>
    <xf numFmtId="0" fontId="25" fillId="2" borderId="1" xfId="0" applyFont="1" applyFill="1" applyBorder="1" applyAlignment="1"/>
    <xf numFmtId="0" fontId="23" fillId="2" borderId="0" xfId="0" applyFont="1" applyFill="1"/>
    <xf numFmtId="0" fontId="22" fillId="4" borderId="0" xfId="0" applyFont="1" applyFill="1" applyAlignment="1">
      <alignment vertical="top"/>
    </xf>
    <xf numFmtId="1" fontId="23" fillId="0" borderId="1" xfId="0" applyNumberFormat="1" applyFont="1" applyBorder="1" applyAlignment="1">
      <alignment horizontal="center" vertical="top"/>
    </xf>
    <xf numFmtId="167" fontId="23" fillId="0" borderId="0" xfId="0" applyNumberFormat="1" applyFont="1" applyAlignment="1"/>
    <xf numFmtId="0" fontId="26" fillId="2" borderId="0" xfId="0" applyFont="1" applyFill="1" applyAlignment="1"/>
    <xf numFmtId="0" fontId="22" fillId="0" borderId="0" xfId="0" applyFont="1" applyAlignment="1">
      <alignment horizontal="right" vertical="top"/>
    </xf>
    <xf numFmtId="0" fontId="22" fillId="0" borderId="0" xfId="0" applyFont="1" applyAlignment="1">
      <alignment horizontal="center" vertical="top"/>
    </xf>
    <xf numFmtId="166" fontId="24" fillId="0" borderId="0" xfId="0" applyNumberFormat="1" applyFont="1" applyAlignment="1">
      <alignment vertical="top"/>
    </xf>
    <xf numFmtId="1" fontId="23" fillId="0" borderId="1" xfId="0" applyNumberFormat="1" applyFont="1" applyBorder="1" applyAlignment="1">
      <alignment horizontal="center"/>
    </xf>
    <xf numFmtId="6" fontId="22" fillId="0" borderId="0" xfId="0" applyNumberFormat="1" applyFont="1" applyAlignment="1">
      <alignment vertical="top" wrapText="1"/>
    </xf>
    <xf numFmtId="0" fontId="23" fillId="0" borderId="1" xfId="0" applyFont="1" applyBorder="1" applyAlignment="1">
      <alignment vertical="top"/>
    </xf>
    <xf numFmtId="0" fontId="23" fillId="0" borderId="1" xfId="0" applyFont="1" applyBorder="1" applyAlignment="1">
      <alignment horizontal="center" vertical="top"/>
    </xf>
    <xf numFmtId="0" fontId="23" fillId="0" borderId="1" xfId="0" applyFont="1" applyBorder="1" applyAlignment="1">
      <alignment horizontal="left" vertical="top"/>
    </xf>
    <xf numFmtId="165" fontId="23" fillId="0" borderId="0" xfId="0" applyNumberFormat="1" applyFont="1" applyAlignment="1">
      <alignment vertical="top"/>
    </xf>
    <xf numFmtId="0" fontId="27" fillId="0" borderId="1" xfId="0" applyFont="1" applyBorder="1" applyAlignment="1">
      <alignment horizontal="center" vertical="top"/>
    </xf>
    <xf numFmtId="0" fontId="22" fillId="2" borderId="1" xfId="0" applyFont="1" applyFill="1" applyBorder="1" applyAlignment="1">
      <alignment horizontal="left" vertical="top"/>
    </xf>
    <xf numFmtId="0" fontId="23" fillId="2" borderId="1" xfId="0" applyFont="1" applyFill="1" applyBorder="1" applyAlignment="1">
      <alignment horizontal="center"/>
    </xf>
    <xf numFmtId="165" fontId="22" fillId="4" borderId="0" xfId="0" applyNumberFormat="1" applyFont="1" applyFill="1" applyAlignment="1">
      <alignment vertical="top"/>
    </xf>
    <xf numFmtId="165" fontId="24" fillId="0" borderId="0" xfId="0" applyNumberFormat="1" applyFont="1" applyAlignment="1">
      <alignment vertical="top"/>
    </xf>
    <xf numFmtId="1" fontId="23" fillId="5" borderId="1" xfId="0" applyNumberFormat="1" applyFont="1" applyFill="1" applyBorder="1" applyAlignment="1">
      <alignment horizontal="center" vertical="top"/>
    </xf>
    <xf numFmtId="0" fontId="22" fillId="0" borderId="1" xfId="0" applyFont="1" applyBorder="1" applyAlignment="1"/>
    <xf numFmtId="1" fontId="22" fillId="0" borderId="1" xfId="0" applyNumberFormat="1" applyFont="1" applyBorder="1" applyAlignment="1">
      <alignment horizontal="center"/>
    </xf>
    <xf numFmtId="166" fontId="2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bin/Downloads/Striders%20Membership%202016%20(7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mbers"/>
      <sheetName val="Count"/>
      <sheetName val="View"/>
      <sheetName val="Facebook"/>
      <sheetName val="Exmembers"/>
      <sheetName val="Striderslist"/>
      <sheetName val="EA"/>
      <sheetName val="Stats"/>
      <sheetName val="Names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Email</v>
          </cell>
          <cell r="B1" t="str">
            <v>Status</v>
          </cell>
        </row>
        <row r="2">
          <cell r="A2" t="str">
            <v>411bristol@googlemail.com</v>
          </cell>
          <cell r="B2" t="str">
            <v>Member</v>
          </cell>
        </row>
        <row r="3">
          <cell r="A3" t="str">
            <v>Aboesinger@hotmail.co.uk</v>
          </cell>
          <cell r="B3" t="str">
            <v>Member</v>
          </cell>
        </row>
        <row r="4">
          <cell r="A4" t="str">
            <v>ace115@tiscali.co.uk</v>
          </cell>
          <cell r="B4" t="str">
            <v>Member</v>
          </cell>
        </row>
        <row r="5">
          <cell r="A5" t="str">
            <v>aghomshei@hotmail.com</v>
          </cell>
          <cell r="B5" t="str">
            <v>Member</v>
          </cell>
        </row>
        <row r="6">
          <cell r="A6" t="str">
            <v>alabarros@gmail.com</v>
          </cell>
          <cell r="B6" t="str">
            <v>Member</v>
          </cell>
        </row>
        <row r="7">
          <cell r="A7" t="str">
            <v>alandolton@yahoo.co.uk</v>
          </cell>
          <cell r="B7" t="str">
            <v>Member</v>
          </cell>
        </row>
        <row r="8">
          <cell r="A8" t="str">
            <v>alanp786925667@aol.com</v>
          </cell>
          <cell r="B8" t="str">
            <v>Member</v>
          </cell>
        </row>
        <row r="9">
          <cell r="A9" t="str">
            <v>alastairjhsmith@yahoo.co.uk</v>
          </cell>
          <cell r="B9" t="str">
            <v>Member</v>
          </cell>
        </row>
        <row r="10">
          <cell r="A10" t="str">
            <v>alice_ewen@hotmail.com</v>
          </cell>
          <cell r="B10" t="str">
            <v>Member</v>
          </cell>
        </row>
        <row r="11">
          <cell r="A11" t="str">
            <v>alisonfkelly@me.com</v>
          </cell>
          <cell r="B11" t="str">
            <v>Member</v>
          </cell>
        </row>
        <row r="12">
          <cell r="A12" t="str">
            <v>alisonwhitlock@yahoo.com</v>
          </cell>
          <cell r="B12" t="str">
            <v>Member</v>
          </cell>
        </row>
        <row r="13">
          <cell r="A13" t="str">
            <v>alistairx@outlook.com</v>
          </cell>
          <cell r="B13" t="str">
            <v>Member</v>
          </cell>
        </row>
        <row r="14">
          <cell r="A14" t="str">
            <v>alv_c@hotmail.com</v>
          </cell>
          <cell r="B14" t="str">
            <v>Member</v>
          </cell>
        </row>
        <row r="15">
          <cell r="A15" t="str">
            <v>amarcovecchio@talktalk.net</v>
          </cell>
          <cell r="B15" t="str">
            <v>Member</v>
          </cell>
        </row>
        <row r="16">
          <cell r="A16" t="str">
            <v>andy.perks1@btinternet.com</v>
          </cell>
          <cell r="B16" t="str">
            <v>Member</v>
          </cell>
        </row>
        <row r="17">
          <cell r="A17" t="str">
            <v>andydiamantis@blueyonder.co.uk</v>
          </cell>
          <cell r="B17" t="str">
            <v>Member</v>
          </cell>
        </row>
        <row r="18">
          <cell r="A18" t="str">
            <v>andymorcombe@hotmail.co.uk</v>
          </cell>
          <cell r="B18" t="str">
            <v>Member</v>
          </cell>
        </row>
        <row r="19">
          <cell r="A19" t="str">
            <v>annbev@hotmail.com</v>
          </cell>
          <cell r="B19" t="str">
            <v>Member</v>
          </cell>
        </row>
        <row r="20">
          <cell r="A20" t="str">
            <v>annie.eldridge@gmail.com</v>
          </cell>
          <cell r="B20" t="str">
            <v>Member</v>
          </cell>
        </row>
        <row r="21">
          <cell r="A21" t="str">
            <v>annie@cripps.info</v>
          </cell>
          <cell r="B21" t="str">
            <v>Member</v>
          </cell>
        </row>
        <row r="22">
          <cell r="A22" t="str">
            <v>antoniostrowski@hotmail.co.uk</v>
          </cell>
          <cell r="B22" t="str">
            <v>Member</v>
          </cell>
        </row>
        <row r="23">
          <cell r="A23" t="str">
            <v>apjeffries@googlemail.com</v>
          </cell>
          <cell r="B23" t="str">
            <v>Member</v>
          </cell>
        </row>
        <row r="24">
          <cell r="A24" t="str">
            <v>asafavi@gmail.com</v>
          </cell>
          <cell r="B24" t="str">
            <v>Member</v>
          </cell>
        </row>
        <row r="25">
          <cell r="A25" t="str">
            <v>asisat.lamina@gmail.com</v>
          </cell>
          <cell r="B25" t="str">
            <v>Member</v>
          </cell>
        </row>
        <row r="26">
          <cell r="A26" t="str">
            <v>atoras@gmail.com</v>
          </cell>
          <cell r="B26" t="str">
            <v>Member</v>
          </cell>
        </row>
        <row r="27">
          <cell r="A27" t="str">
            <v>avarnia@yahoo.com</v>
          </cell>
          <cell r="B27" t="str">
            <v>Member</v>
          </cell>
        </row>
        <row r="28">
          <cell r="A28" t="str">
            <v>barra_defaoite@hotmail.com</v>
          </cell>
          <cell r="B28" t="str">
            <v>Member</v>
          </cell>
        </row>
        <row r="29">
          <cell r="A29" t="str">
            <v>barryfinch@gmail.com</v>
          </cell>
          <cell r="B29" t="str">
            <v>Member</v>
          </cell>
        </row>
        <row r="30">
          <cell r="A30" t="str">
            <v>belindacarroll@aol.com</v>
          </cell>
          <cell r="B30" t="str">
            <v>Member</v>
          </cell>
        </row>
        <row r="31">
          <cell r="A31" t="str">
            <v>bmakuwa@hotmail.com</v>
          </cell>
          <cell r="B31" t="str">
            <v>Member</v>
          </cell>
        </row>
        <row r="32">
          <cell r="A32" t="str">
            <v>BNelligan@sle.co.uk</v>
          </cell>
          <cell r="B32" t="str">
            <v>Member</v>
          </cell>
        </row>
        <row r="33">
          <cell r="A33" t="str">
            <v>booboolabon@googlemail.com</v>
          </cell>
          <cell r="B33" t="str">
            <v>Member</v>
          </cell>
        </row>
        <row r="34">
          <cell r="A34" t="str">
            <v>boolaurence@gmail.com</v>
          </cell>
          <cell r="B34" t="str">
            <v>Member</v>
          </cell>
        </row>
        <row r="35">
          <cell r="A35" t="str">
            <v>brenhanheath@hotmail.com</v>
          </cell>
          <cell r="B35" t="str">
            <v>Member</v>
          </cell>
        </row>
        <row r="36">
          <cell r="A36" t="str">
            <v>bschaerdc@yahoo.co.uk</v>
          </cell>
          <cell r="B36" t="str">
            <v>Member</v>
          </cell>
        </row>
        <row r="37">
          <cell r="A37" t="str">
            <v>captin7.gb@gmail.com</v>
          </cell>
          <cell r="B37" t="str">
            <v>Member</v>
          </cell>
        </row>
        <row r="38">
          <cell r="A38" t="str">
            <v>Carolyn.Storey@thebigword.com</v>
          </cell>
          <cell r="B38" t="str">
            <v>Member</v>
          </cell>
        </row>
        <row r="39">
          <cell r="A39" t="str">
            <v>ccarr@peoplenet.ltd.uk</v>
          </cell>
          <cell r="B39" t="str">
            <v>Member</v>
          </cell>
        </row>
        <row r="40">
          <cell r="A40" t="str">
            <v>charlotte_louise@yahoo.com</v>
          </cell>
          <cell r="B40" t="str">
            <v>Member</v>
          </cell>
        </row>
        <row r="41">
          <cell r="A41" t="str">
            <v>chris.green@lcp.uk.com</v>
          </cell>
          <cell r="B41" t="str">
            <v>Member</v>
          </cell>
        </row>
        <row r="42">
          <cell r="A42" t="str">
            <v>chris.morton@bbc.co.uk</v>
          </cell>
          <cell r="B42" t="str">
            <v>Moderator</v>
          </cell>
        </row>
        <row r="43">
          <cell r="A43" t="str">
            <v>christine.gauntlett@hotmail.co.uk</v>
          </cell>
          <cell r="B43" t="str">
            <v>Member</v>
          </cell>
        </row>
        <row r="44">
          <cell r="A44" t="str">
            <v>chrssmith97@googlemail.com</v>
          </cell>
          <cell r="B44" t="str">
            <v>Member</v>
          </cell>
        </row>
        <row r="45">
          <cell r="A45" t="str">
            <v>clive.simmonds@croydon.gov.uk</v>
          </cell>
          <cell r="B45" t="str">
            <v>Member</v>
          </cell>
        </row>
        <row r="46">
          <cell r="A46" t="str">
            <v>clivesmith999@yahoo.com</v>
          </cell>
          <cell r="B46" t="str">
            <v>Member</v>
          </cell>
        </row>
        <row r="47">
          <cell r="A47" t="str">
            <v>colin.golding491@btinternet.com</v>
          </cell>
          <cell r="B47" t="str">
            <v>Member</v>
          </cell>
        </row>
        <row r="48">
          <cell r="A48" t="str">
            <v>colincotton@btconnect.com</v>
          </cell>
          <cell r="B48" t="str">
            <v>Member</v>
          </cell>
        </row>
        <row r="49">
          <cell r="A49" t="str">
            <v>colinhann@ymail.com</v>
          </cell>
          <cell r="B49" t="str">
            <v>Member</v>
          </cell>
        </row>
        <row r="50">
          <cell r="A50" t="str">
            <v>colin_devaney@hotmail.com</v>
          </cell>
          <cell r="B50" t="str">
            <v>Member</v>
          </cell>
        </row>
        <row r="51">
          <cell r="A51" t="str">
            <v>cressdavidson@btinternet.com</v>
          </cell>
          <cell r="B51" t="str">
            <v>Member</v>
          </cell>
        </row>
        <row r="52">
          <cell r="A52" t="str">
            <v>croystride@gmail.com</v>
          </cell>
          <cell r="B52" t="str">
            <v>Member</v>
          </cell>
        </row>
        <row r="53">
          <cell r="A53" t="str">
            <v>Daniel@deltabit.co.uk</v>
          </cell>
          <cell r="B53" t="str">
            <v>Member</v>
          </cell>
        </row>
        <row r="54">
          <cell r="A54" t="str">
            <v>darren_53@hotmail.co.uk</v>
          </cell>
          <cell r="B54" t="str">
            <v>Member</v>
          </cell>
        </row>
        <row r="55">
          <cell r="A55" t="str">
            <v>darren_jackson98@hotmail.com</v>
          </cell>
          <cell r="B55" t="str">
            <v>Member</v>
          </cell>
        </row>
        <row r="56">
          <cell r="A56" t="str">
            <v>darren_over@hotmail.com</v>
          </cell>
          <cell r="B56" t="str">
            <v>Member</v>
          </cell>
        </row>
        <row r="57">
          <cell r="A57" t="str">
            <v>dave.shaw@mac.com</v>
          </cell>
          <cell r="B57" t="str">
            <v>Member</v>
          </cell>
        </row>
        <row r="58">
          <cell r="A58" t="str">
            <v>david.falkner@me.com</v>
          </cell>
          <cell r="B58" t="str">
            <v>Member</v>
          </cell>
        </row>
        <row r="59">
          <cell r="A59" t="str">
            <v>David.Hoben@mottmac.com</v>
          </cell>
          <cell r="B59" t="str">
            <v>Member</v>
          </cell>
        </row>
        <row r="60">
          <cell r="A60" t="str">
            <v>daviddenton24@gmail.com</v>
          </cell>
          <cell r="B60" t="str">
            <v>Member</v>
          </cell>
        </row>
        <row r="61">
          <cell r="A61" t="str">
            <v>davidgunaratnam@blueyonder.co.uk</v>
          </cell>
          <cell r="B61" t="str">
            <v>Member</v>
          </cell>
        </row>
        <row r="62">
          <cell r="A62" t="str">
            <v>debra.c.bourne@gmail.com</v>
          </cell>
          <cell r="B62" t="str">
            <v>Member</v>
          </cell>
        </row>
        <row r="63">
          <cell r="A63" t="str">
            <v>deirdreestanford@sky.com</v>
          </cell>
          <cell r="B63" t="str">
            <v>Member</v>
          </cell>
        </row>
        <row r="64">
          <cell r="A64" t="str">
            <v>diana.m.a.phillips77@hotmail.com</v>
          </cell>
          <cell r="B64" t="str">
            <v>Member</v>
          </cell>
        </row>
        <row r="65">
          <cell r="A65" t="str">
            <v>diane.hart@sky.com</v>
          </cell>
          <cell r="B65" t="str">
            <v>Member</v>
          </cell>
        </row>
        <row r="66">
          <cell r="A66" t="str">
            <v>dianegoodall@btinternet.com</v>
          </cell>
          <cell r="B66" t="str">
            <v>Member</v>
          </cell>
        </row>
        <row r="67">
          <cell r="A67" t="str">
            <v>drdevmalhotra@hotmail.com</v>
          </cell>
          <cell r="B67" t="str">
            <v>Member</v>
          </cell>
        </row>
        <row r="68">
          <cell r="A68" t="str">
            <v>e.fairservice@hotmail.co.uk</v>
          </cell>
          <cell r="B68" t="str">
            <v>Member</v>
          </cell>
        </row>
        <row r="69">
          <cell r="A69" t="str">
            <v>elanorlim@hotmail.com</v>
          </cell>
          <cell r="B69" t="str">
            <v>Member</v>
          </cell>
        </row>
        <row r="70">
          <cell r="A70" t="str">
            <v>evecollins@hotmail.com</v>
          </cell>
          <cell r="B70" t="str">
            <v>Member</v>
          </cell>
        </row>
        <row r="71">
          <cell r="A71" t="str">
            <v>finchp10@hotmail.com</v>
          </cell>
          <cell r="B71" t="str">
            <v>Member</v>
          </cell>
        </row>
        <row r="72">
          <cell r="A72" t="str">
            <v>floosie_sue@hotmail.com</v>
          </cell>
          <cell r="B72" t="str">
            <v>Member</v>
          </cell>
        </row>
        <row r="73">
          <cell r="A73" t="str">
            <v>foxpalace@talktalk.net</v>
          </cell>
          <cell r="B73" t="str">
            <v>Member</v>
          </cell>
        </row>
        <row r="74">
          <cell r="A74" t="str">
            <v>ganesh@swagush.co.uk</v>
          </cell>
          <cell r="B74" t="str">
            <v>Member</v>
          </cell>
        </row>
        <row r="75">
          <cell r="A75" t="str">
            <v>gerard.crispie@talk21.com</v>
          </cell>
          <cell r="B75" t="str">
            <v>Member</v>
          </cell>
        </row>
        <row r="76">
          <cell r="A76" t="str">
            <v>graeme_drysdale@blueyonder.co.uk</v>
          </cell>
          <cell r="B76" t="str">
            <v>Member</v>
          </cell>
        </row>
        <row r="77">
          <cell r="A77" t="str">
            <v>grp369@aol.com</v>
          </cell>
          <cell r="B77" t="str">
            <v>Member</v>
          </cell>
        </row>
        <row r="78">
          <cell r="A78" t="str">
            <v>hannah.musk@hotmail.co.uk</v>
          </cell>
          <cell r="B78" t="str">
            <v>Member</v>
          </cell>
        </row>
        <row r="79">
          <cell r="A79" t="str">
            <v>harry@hurleysofbalham.com</v>
          </cell>
          <cell r="B79" t="str">
            <v>Member</v>
          </cell>
        </row>
        <row r="80">
          <cell r="A80" t="str">
            <v>heleneannecy@yahoo.co.uk</v>
          </cell>
          <cell r="B80" t="str">
            <v>Member</v>
          </cell>
        </row>
        <row r="81">
          <cell r="A81" t="str">
            <v>hughes_jane@rocketmail.com</v>
          </cell>
          <cell r="B81" t="str">
            <v>Member</v>
          </cell>
        </row>
        <row r="82">
          <cell r="A82" t="str">
            <v>hughnalex@gmail.com</v>
          </cell>
          <cell r="B82" t="str">
            <v>Member</v>
          </cell>
        </row>
        <row r="83">
          <cell r="A83" t="str">
            <v>ikita@talk21.com</v>
          </cell>
          <cell r="B83" t="str">
            <v>Member</v>
          </cell>
        </row>
        <row r="84">
          <cell r="A84" t="str">
            <v>ipaddy4me@gmail.com</v>
          </cell>
          <cell r="B84" t="str">
            <v>Member</v>
          </cell>
        </row>
        <row r="85">
          <cell r="A85" t="str">
            <v>ipcconsultantslimited@gmail.com</v>
          </cell>
          <cell r="B85" t="str">
            <v>Member</v>
          </cell>
        </row>
        <row r="86">
          <cell r="A86" t="str">
            <v>irving.paula@yahoo.co.uk</v>
          </cell>
          <cell r="B86" t="str">
            <v>Member</v>
          </cell>
        </row>
        <row r="87">
          <cell r="A87" t="str">
            <v>ivanka.m.brown@gmail.com</v>
          </cell>
          <cell r="B87" t="str">
            <v>Member</v>
          </cell>
        </row>
        <row r="88">
          <cell r="A88" t="str">
            <v>J.E.Spencer-Wood@gre.ac.uk</v>
          </cell>
          <cell r="B88" t="str">
            <v>Member</v>
          </cell>
        </row>
        <row r="89">
          <cell r="A89" t="str">
            <v>jacqui_devaney@hotmail.com</v>
          </cell>
          <cell r="B89" t="str">
            <v>Member</v>
          </cell>
        </row>
        <row r="90">
          <cell r="A90" t="str">
            <v>jahkings45@hotmail.co.uk</v>
          </cell>
          <cell r="B90" t="str">
            <v>Member</v>
          </cell>
        </row>
        <row r="91">
          <cell r="A91" t="str">
            <v>james@netload.net</v>
          </cell>
          <cell r="B91" t="str">
            <v>Member</v>
          </cell>
        </row>
        <row r="92">
          <cell r="A92" t="str">
            <v>jamesbennett_82@hotmail.co.uk</v>
          </cell>
          <cell r="B92" t="str">
            <v>Member</v>
          </cell>
        </row>
        <row r="93">
          <cell r="A93" t="str">
            <v>jasminion@hotmail.com</v>
          </cell>
          <cell r="B93" t="str">
            <v>Member</v>
          </cell>
        </row>
        <row r="94">
          <cell r="A94" t="str">
            <v>Jaylidbetter@yahoo.co.uk</v>
          </cell>
          <cell r="B94" t="str">
            <v>Member</v>
          </cell>
        </row>
        <row r="95">
          <cell r="A95" t="str">
            <v>Jckelly95@aol.com</v>
          </cell>
          <cell r="B95" t="str">
            <v>Member</v>
          </cell>
        </row>
        <row r="96">
          <cell r="A96" t="str">
            <v>jennifer.hart604@gmail.com</v>
          </cell>
          <cell r="B96" t="str">
            <v>Member</v>
          </cell>
        </row>
        <row r="97">
          <cell r="A97" t="str">
            <v>jhumphries@cvceurope.com</v>
          </cell>
          <cell r="B97" t="str">
            <v>Member</v>
          </cell>
        </row>
        <row r="98">
          <cell r="A98" t="str">
            <v>joannapenny@hotmail.co.uk</v>
          </cell>
          <cell r="B98" t="str">
            <v>Member</v>
          </cell>
        </row>
        <row r="99">
          <cell r="A99" t="str">
            <v>Joannecampbellpr@outlook.com</v>
          </cell>
          <cell r="B99" t="str">
            <v>Member</v>
          </cell>
        </row>
        <row r="100">
          <cell r="A100" t="str">
            <v>JohnFoster44@hotmail.com</v>
          </cell>
          <cell r="B100" t="str">
            <v>Member</v>
          </cell>
        </row>
        <row r="101">
          <cell r="A101" t="str">
            <v>johngannon2001@yahoo.co.uk</v>
          </cell>
          <cell r="B101" t="str">
            <v>Member</v>
          </cell>
        </row>
        <row r="102">
          <cell r="A102" t="str">
            <v>Johnmilltown@gmail.com</v>
          </cell>
          <cell r="B102" t="str">
            <v>Member</v>
          </cell>
        </row>
        <row r="103">
          <cell r="A103" t="str">
            <v>johnnyboy174@yahoo.co.uk</v>
          </cell>
          <cell r="B103" t="str">
            <v>Member</v>
          </cell>
        </row>
        <row r="104">
          <cell r="A104" t="str">
            <v>johnnyburke@btinternet.com</v>
          </cell>
          <cell r="B104" t="str">
            <v>Member</v>
          </cell>
        </row>
        <row r="105">
          <cell r="A105" t="str">
            <v>johno74mali@yahoo.co.uk</v>
          </cell>
          <cell r="B105" t="str">
            <v>Member</v>
          </cell>
        </row>
        <row r="106">
          <cell r="A106" t="str">
            <v>john_ralf@hotmail.com</v>
          </cell>
          <cell r="B106" t="str">
            <v>Member</v>
          </cell>
        </row>
        <row r="107">
          <cell r="A107" t="str">
            <v>josephinethompson@hotmail.com</v>
          </cell>
          <cell r="B107" t="str">
            <v>Member</v>
          </cell>
        </row>
        <row r="108">
          <cell r="A108" t="str">
            <v>josutton730@gmail.com</v>
          </cell>
          <cell r="B108" t="str">
            <v>Member</v>
          </cell>
        </row>
        <row r="109">
          <cell r="A109" t="str">
            <v>jpunt@hotmail.co.uk</v>
          </cell>
          <cell r="B109" t="str">
            <v>Member</v>
          </cell>
        </row>
        <row r="110">
          <cell r="A110" t="str">
            <v>julie.jordan186@gmail.com</v>
          </cell>
          <cell r="B110" t="str">
            <v>Member</v>
          </cell>
        </row>
        <row r="111">
          <cell r="A111" t="str">
            <v>julieshew@btinternet.com</v>
          </cell>
          <cell r="B111" t="str">
            <v>Member</v>
          </cell>
        </row>
        <row r="112">
          <cell r="A112" t="str">
            <v>juliet_stevenson@hotmail.com</v>
          </cell>
          <cell r="B112" t="str">
            <v>Member</v>
          </cell>
        </row>
        <row r="113">
          <cell r="A113" t="str">
            <v>karenknight5@yahoo.co.uk</v>
          </cell>
          <cell r="B113" t="str">
            <v>Member</v>
          </cell>
        </row>
        <row r="114">
          <cell r="A114" t="str">
            <v>karen_peake@hotmail.com</v>
          </cell>
          <cell r="B114" t="str">
            <v>Member</v>
          </cell>
        </row>
        <row r="115">
          <cell r="A115" t="str">
            <v>karim@karimsworld.co.uk</v>
          </cell>
          <cell r="B115" t="str">
            <v>Member</v>
          </cell>
        </row>
        <row r="116">
          <cell r="A116" t="str">
            <v>karyn_mcarthur@hotmail.com</v>
          </cell>
          <cell r="B116" t="str">
            <v>Member</v>
          </cell>
        </row>
        <row r="117">
          <cell r="A117" t="str">
            <v>katherine@prworkshop.co.uk</v>
          </cell>
          <cell r="B117" t="str">
            <v>Member</v>
          </cell>
        </row>
        <row r="118">
          <cell r="A118" t="str">
            <v>kazcon2003@yahoo.co.uk</v>
          </cell>
          <cell r="B118" t="str">
            <v>Member</v>
          </cell>
        </row>
        <row r="119">
          <cell r="A119" t="str">
            <v>keithmdube@yahoo.co.uk</v>
          </cell>
          <cell r="B119" t="str">
            <v>Member</v>
          </cell>
        </row>
        <row r="120">
          <cell r="A120" t="str">
            <v>keithsimpson@hotmail.com</v>
          </cell>
          <cell r="B120" t="str">
            <v>Member</v>
          </cell>
        </row>
        <row r="121">
          <cell r="A121" t="str">
            <v>Kellyd19842010@hotmail.co.uk</v>
          </cell>
          <cell r="B121" t="str">
            <v>Member</v>
          </cell>
        </row>
        <row r="122">
          <cell r="A122" t="str">
            <v>kemmac1972@gmail.com</v>
          </cell>
          <cell r="B122" t="str">
            <v>Member</v>
          </cell>
        </row>
        <row r="123">
          <cell r="A123" t="str">
            <v>kensema.adade@btinternet.com</v>
          </cell>
          <cell r="B123" t="str">
            <v>Member</v>
          </cell>
        </row>
        <row r="124">
          <cell r="A124" t="str">
            <v>kevin@kbannister77.freeserve.co.uk</v>
          </cell>
          <cell r="B124" t="str">
            <v>Member</v>
          </cell>
        </row>
        <row r="125">
          <cell r="A125" t="str">
            <v>kevinphann@aol.com</v>
          </cell>
          <cell r="B125" t="str">
            <v>Member</v>
          </cell>
        </row>
        <row r="126">
          <cell r="A126" t="str">
            <v>killitoon@hotmail.com</v>
          </cell>
          <cell r="B126" t="str">
            <v>Member</v>
          </cell>
        </row>
        <row r="127">
          <cell r="A127" t="str">
            <v>kimandgraham@norbury73.fsworld.co.uk</v>
          </cell>
          <cell r="B127" t="str">
            <v>Member</v>
          </cell>
        </row>
        <row r="128">
          <cell r="A128" t="str">
            <v>kkglide26@gmail.com</v>
          </cell>
          <cell r="B128" t="str">
            <v>Member</v>
          </cell>
        </row>
        <row r="129">
          <cell r="A129" t="str">
            <v>knchadd@gmail.com</v>
          </cell>
          <cell r="B129" t="str">
            <v>Member</v>
          </cell>
        </row>
        <row r="130">
          <cell r="A130" t="str">
            <v>kosadam13@gmail.com</v>
          </cell>
          <cell r="B130" t="str">
            <v>Member</v>
          </cell>
        </row>
        <row r="131">
          <cell r="A131" t="str">
            <v>kstretch82@hotmail.com</v>
          </cell>
          <cell r="B131" t="str">
            <v>Member</v>
          </cell>
        </row>
        <row r="132">
          <cell r="A132" t="str">
            <v>larousseliere@hotmail.co.uk</v>
          </cell>
          <cell r="B132" t="str">
            <v>Member</v>
          </cell>
        </row>
        <row r="133">
          <cell r="A133" t="str">
            <v>Laura-thomas@hotmail.co.uk</v>
          </cell>
          <cell r="B133" t="str">
            <v>Member</v>
          </cell>
        </row>
        <row r="134">
          <cell r="A134" t="str">
            <v>laura.walters@live.co.uk</v>
          </cell>
          <cell r="B134" t="str">
            <v>Member</v>
          </cell>
        </row>
        <row r="135">
          <cell r="A135" t="str">
            <v>liam1232000@hotmail.co.uk</v>
          </cell>
          <cell r="B135" t="str">
            <v>Member</v>
          </cell>
        </row>
        <row r="136">
          <cell r="A136" t="str">
            <v>linda.daniel@o2.co.uk</v>
          </cell>
          <cell r="B136" t="str">
            <v>Member</v>
          </cell>
        </row>
        <row r="137">
          <cell r="A137" t="str">
            <v>lizlouise@hotmail.com</v>
          </cell>
          <cell r="B137" t="str">
            <v>Member</v>
          </cell>
        </row>
        <row r="138">
          <cell r="A138" t="str">
            <v>lmflanagan@aol.com</v>
          </cell>
          <cell r="B138" t="str">
            <v>Member</v>
          </cell>
        </row>
        <row r="139">
          <cell r="A139" t="str">
            <v>lollythomas71@hotmail.co.uk</v>
          </cell>
          <cell r="B139" t="str">
            <v>Member</v>
          </cell>
        </row>
        <row r="140">
          <cell r="A140" t="str">
            <v>lorraine@lhunte.wanadoo.co.uk</v>
          </cell>
          <cell r="B140" t="str">
            <v>Member</v>
          </cell>
        </row>
        <row r="141">
          <cell r="A141" t="str">
            <v>louise.grech@hotmail.co.uk</v>
          </cell>
          <cell r="B141" t="str">
            <v>Member</v>
          </cell>
        </row>
        <row r="142">
          <cell r="A142" t="str">
            <v>lsks22@yahoo.com</v>
          </cell>
          <cell r="B142" t="str">
            <v>Member</v>
          </cell>
        </row>
        <row r="143">
          <cell r="A143" t="str">
            <v>lynn.1969@live.co.uk</v>
          </cell>
          <cell r="B143" t="str">
            <v>Member</v>
          </cell>
        </row>
        <row r="144">
          <cell r="A144" t="str">
            <v>macenhill@hotmail.co.uk</v>
          </cell>
          <cell r="B144" t="str">
            <v>Member</v>
          </cell>
        </row>
        <row r="145">
          <cell r="A145" t="str">
            <v>maestrojonno@yahoo.co.uk</v>
          </cell>
          <cell r="B145" t="str">
            <v>Member</v>
          </cell>
        </row>
        <row r="146">
          <cell r="A146" t="str">
            <v>malwina_gosik@wp.pl</v>
          </cell>
          <cell r="B146" t="str">
            <v>Member</v>
          </cell>
        </row>
        <row r="147">
          <cell r="A147" t="str">
            <v>margaret.statham@virgin.net</v>
          </cell>
          <cell r="B147" t="str">
            <v>Member</v>
          </cell>
        </row>
        <row r="148">
          <cell r="A148" t="str">
            <v>MARK@WINGSTRANSPORT.CO.UK</v>
          </cell>
          <cell r="B148" t="str">
            <v>Member</v>
          </cell>
        </row>
        <row r="149">
          <cell r="A149" t="str">
            <v>martinhows@talktalk.net</v>
          </cell>
          <cell r="B149" t="str">
            <v>Member</v>
          </cell>
        </row>
        <row r="150">
          <cell r="A150" t="str">
            <v>martinjfiler@yahoo.co.uk</v>
          </cell>
          <cell r="B150" t="str">
            <v>Member</v>
          </cell>
        </row>
        <row r="151">
          <cell r="A151" t="str">
            <v>matt17smith@hotmail.com</v>
          </cell>
          <cell r="B151" t="str">
            <v>Member</v>
          </cell>
        </row>
        <row r="152">
          <cell r="A152" t="str">
            <v>mcdermottrosie@yahoo.co.uk</v>
          </cell>
          <cell r="B152" t="str">
            <v>Member</v>
          </cell>
        </row>
        <row r="153">
          <cell r="A153" t="str">
            <v>melth@hotmail.co.uk</v>
          </cell>
          <cell r="B153" t="str">
            <v>Member</v>
          </cell>
        </row>
        <row r="154">
          <cell r="A154" t="str">
            <v>mhutchings282@gmail.com</v>
          </cell>
          <cell r="B154" t="str">
            <v>Member</v>
          </cell>
        </row>
        <row r="155">
          <cell r="A155" t="str">
            <v>michael.smaldon@gmail.com</v>
          </cell>
          <cell r="B155" t="str">
            <v>Member</v>
          </cell>
        </row>
        <row r="156">
          <cell r="A156" t="str">
            <v>michele-lawrence@tiscali.co.uk</v>
          </cell>
          <cell r="B156" t="str">
            <v>Member</v>
          </cell>
        </row>
        <row r="157">
          <cell r="A157" t="str">
            <v>michelem005@gmail.com</v>
          </cell>
          <cell r="B157" t="str">
            <v>Member</v>
          </cell>
        </row>
        <row r="158">
          <cell r="A158" t="str">
            <v>michellecampbell.edwards@btinternet.com</v>
          </cell>
          <cell r="B158" t="str">
            <v>Member</v>
          </cell>
        </row>
        <row r="159">
          <cell r="A159" t="str">
            <v>michelleclarke20@hotmail.com</v>
          </cell>
          <cell r="B159" t="str">
            <v>Member</v>
          </cell>
        </row>
        <row r="160">
          <cell r="A160" t="str">
            <v>mickeyturn@yahoo.co.uk</v>
          </cell>
          <cell r="B160" t="str">
            <v>Member</v>
          </cell>
        </row>
        <row r="161">
          <cell r="A161" t="str">
            <v>Minneey@hotmail.com</v>
          </cell>
          <cell r="B161" t="str">
            <v>Member</v>
          </cell>
        </row>
        <row r="162">
          <cell r="A162" t="str">
            <v>Mkelly695@aol.com</v>
          </cell>
          <cell r="B162" t="str">
            <v>Member</v>
          </cell>
        </row>
        <row r="163">
          <cell r="A163" t="str">
            <v>mkmorgan1978@yahoo.co.uk</v>
          </cell>
          <cell r="B163" t="str">
            <v>Member</v>
          </cell>
        </row>
        <row r="164">
          <cell r="A164" t="str">
            <v>moddie.fun@gmail.com</v>
          </cell>
          <cell r="B164" t="str">
            <v>Member</v>
          </cell>
        </row>
        <row r="165">
          <cell r="A165" t="str">
            <v>mrmsa4@gmail.com</v>
          </cell>
          <cell r="B165" t="str">
            <v>Member</v>
          </cell>
        </row>
        <row r="166">
          <cell r="A166" t="str">
            <v>myles.mccarthy@hotmail.co.uk</v>
          </cell>
          <cell r="B166" t="str">
            <v>Member</v>
          </cell>
        </row>
        <row r="167">
          <cell r="A167" t="str">
            <v>nat.baynes@hotmail.co.uk</v>
          </cell>
          <cell r="B167" t="str">
            <v>Member</v>
          </cell>
        </row>
        <row r="168">
          <cell r="A168" t="str">
            <v>natalieosher@gmail.com</v>
          </cell>
          <cell r="B168" t="str">
            <v>Member</v>
          </cell>
        </row>
        <row r="169">
          <cell r="A169" t="str">
            <v>natasha.etwaroo@hotmail.co.uk</v>
          </cell>
          <cell r="B169" t="str">
            <v>Member</v>
          </cell>
        </row>
        <row r="170">
          <cell r="A170" t="str">
            <v>ncollins12@hotmail.com</v>
          </cell>
          <cell r="B170" t="str">
            <v>Member</v>
          </cell>
        </row>
        <row r="171">
          <cell r="A171" t="str">
            <v>ncorline@corrpro.co.uk</v>
          </cell>
          <cell r="B171" t="str">
            <v>Member</v>
          </cell>
        </row>
        <row r="172">
          <cell r="A172" t="str">
            <v>neil@furze.plus.com</v>
          </cell>
          <cell r="B172" t="str">
            <v>Member</v>
          </cell>
        </row>
        <row r="173">
          <cell r="A173" t="str">
            <v>neilmcd2@sky.com</v>
          </cell>
          <cell r="B173" t="str">
            <v>Member</v>
          </cell>
        </row>
        <row r="174">
          <cell r="A174" t="str">
            <v>neilriches@thebettingservice.com</v>
          </cell>
          <cell r="B174" t="str">
            <v>Member</v>
          </cell>
        </row>
        <row r="175">
          <cell r="A175" t="str">
            <v>nfiander@brit.croydon.sch.uk</v>
          </cell>
          <cell r="B175" t="str">
            <v>Member</v>
          </cell>
        </row>
        <row r="176">
          <cell r="A176" t="str">
            <v>nicholaskarelis@hotmail.com</v>
          </cell>
          <cell r="B176" t="str">
            <v>Member</v>
          </cell>
        </row>
        <row r="177">
          <cell r="A177" t="str">
            <v>nick_kyritsis@consultingnk.co.uk</v>
          </cell>
          <cell r="B177" t="str">
            <v>Member</v>
          </cell>
        </row>
        <row r="178">
          <cell r="A178" t="str">
            <v>nicolakt@gmail.com</v>
          </cell>
          <cell r="B178" t="str">
            <v>Member</v>
          </cell>
        </row>
        <row r="179">
          <cell r="A179" t="str">
            <v>nicolehwoods@gmail.com</v>
          </cell>
          <cell r="B179" t="str">
            <v>Member</v>
          </cell>
        </row>
        <row r="180">
          <cell r="A180" t="str">
            <v>nigefinch@gmail.com</v>
          </cell>
          <cell r="B180" t="str">
            <v>Member</v>
          </cell>
        </row>
        <row r="181">
          <cell r="A181" t="str">
            <v>nigel.davidson@bt.com</v>
          </cell>
          <cell r="B181" t="str">
            <v>Member</v>
          </cell>
        </row>
        <row r="182">
          <cell r="A182" t="str">
            <v>noreilly99@gmail.com</v>
          </cell>
          <cell r="B182" t="str">
            <v>Member</v>
          </cell>
        </row>
        <row r="183">
          <cell r="A183" t="str">
            <v>n_clerke@hotmail.com</v>
          </cell>
          <cell r="B183" t="str">
            <v>Member</v>
          </cell>
        </row>
        <row r="184">
          <cell r="A184" t="str">
            <v>original_sharon@hotmail.com</v>
          </cell>
          <cell r="B184" t="str">
            <v>Member</v>
          </cell>
        </row>
        <row r="185">
          <cell r="A185" t="str">
            <v>ouartil@hotmail.com</v>
          </cell>
          <cell r="B185" t="str">
            <v>Member</v>
          </cell>
        </row>
        <row r="186">
          <cell r="A186" t="str">
            <v>ozgurgulec@hotmail.co.uk</v>
          </cell>
          <cell r="B186" t="str">
            <v>Member</v>
          </cell>
        </row>
        <row r="187">
          <cell r="A187" t="str">
            <v>paatsii@yahoo.co.uk</v>
          </cell>
          <cell r="B187" t="str">
            <v>Member</v>
          </cell>
        </row>
        <row r="188">
          <cell r="A188" t="str">
            <v>pashamon@gmail.com</v>
          </cell>
          <cell r="B188" t="str">
            <v>Member</v>
          </cell>
        </row>
        <row r="189">
          <cell r="A189" t="str">
            <v>paul@cripps.info</v>
          </cell>
          <cell r="B189" t="str">
            <v>Member</v>
          </cell>
        </row>
        <row r="190">
          <cell r="A190" t="str">
            <v>paul_stanford@hotmail.co.uk</v>
          </cell>
          <cell r="B190" t="str">
            <v>Member</v>
          </cell>
        </row>
        <row r="191">
          <cell r="A191" t="str">
            <v>pchung118@gmail.com</v>
          </cell>
          <cell r="B191" t="str">
            <v>Member</v>
          </cell>
        </row>
        <row r="192">
          <cell r="A192" t="str">
            <v>peter.d.mills@gmail.com</v>
          </cell>
          <cell r="B192" t="str">
            <v>Member</v>
          </cell>
        </row>
        <row r="193">
          <cell r="A193" t="str">
            <v>peter.shew@yahoo.co.uk</v>
          </cell>
          <cell r="B193" t="str">
            <v>Member</v>
          </cell>
        </row>
        <row r="194">
          <cell r="A194" t="str">
            <v>peterljlaurence@gmail.com</v>
          </cell>
          <cell r="B194" t="str">
            <v>Member</v>
          </cell>
        </row>
        <row r="195">
          <cell r="A195" t="str">
            <v>peter_attewell@yahoo.com</v>
          </cell>
          <cell r="B195" t="str">
            <v>Member</v>
          </cell>
        </row>
        <row r="196">
          <cell r="A196" t="str">
            <v>Peter_johnson38@hotmail.com</v>
          </cell>
          <cell r="B196" t="str">
            <v>Member</v>
          </cell>
        </row>
        <row r="197">
          <cell r="A197" t="str">
            <v>phil.coales@gmail.com</v>
          </cell>
          <cell r="B197" t="str">
            <v>Member</v>
          </cell>
        </row>
        <row r="198">
          <cell r="A198" t="str">
            <v>phil.mazur@blueyonder.co.uk</v>
          </cell>
          <cell r="B198" t="str">
            <v>Member</v>
          </cell>
        </row>
        <row r="199">
          <cell r="A199" t="str">
            <v>pie.pat@googlemail.com</v>
          </cell>
          <cell r="B199" t="str">
            <v>Member</v>
          </cell>
        </row>
        <row r="200">
          <cell r="A200" t="str">
            <v>prettypink_789@hotmail.com</v>
          </cell>
          <cell r="B200" t="str">
            <v>Member</v>
          </cell>
        </row>
        <row r="201">
          <cell r="A201" t="str">
            <v>prynadi@aol.com</v>
          </cell>
          <cell r="B201" t="str">
            <v>Member</v>
          </cell>
        </row>
        <row r="202">
          <cell r="A202" t="str">
            <v>purple_iain@hotmail.com</v>
          </cell>
          <cell r="B202" t="str">
            <v>Member</v>
          </cell>
        </row>
        <row r="203">
          <cell r="A203" t="str">
            <v>quiet.medicine@gmail.com</v>
          </cell>
          <cell r="B203" t="str">
            <v>Member</v>
          </cell>
        </row>
        <row r="204">
          <cell r="A204" t="str">
            <v>r.ewen55@yahoo.com</v>
          </cell>
          <cell r="B204" t="str">
            <v>Member</v>
          </cell>
        </row>
        <row r="205">
          <cell r="A205" t="str">
            <v>rachel.lindley@gmail.com</v>
          </cell>
          <cell r="B205" t="str">
            <v>Member</v>
          </cell>
        </row>
        <row r="206">
          <cell r="A206" t="str">
            <v>racheltanner@blueyonder.co.uk</v>
          </cell>
          <cell r="B206" t="str">
            <v>Member</v>
          </cell>
        </row>
        <row r="207">
          <cell r="A207" t="str">
            <v>rcmernagh@yahoo.co.uk</v>
          </cell>
          <cell r="B207" t="str">
            <v>Member</v>
          </cell>
        </row>
        <row r="208">
          <cell r="A208" t="str">
            <v>richard@avondaleexpress.co.uk</v>
          </cell>
          <cell r="B208" t="str">
            <v>Member</v>
          </cell>
        </row>
        <row r="209">
          <cell r="A209" t="str">
            <v>richardedwards1163@virginmedia.com</v>
          </cell>
          <cell r="B209" t="str">
            <v>Member</v>
          </cell>
        </row>
        <row r="210">
          <cell r="A210" t="str">
            <v>rivetmike2002@yahoo.co.uk</v>
          </cell>
          <cell r="B210" t="str">
            <v>Member</v>
          </cell>
        </row>
        <row r="211">
          <cell r="A211" t="str">
            <v>Robertfinch7@googlemail.com</v>
          </cell>
          <cell r="B211" t="str">
            <v>Member</v>
          </cell>
        </row>
        <row r="212">
          <cell r="A212" t="str">
            <v>robertriba@hotmail.com</v>
          </cell>
          <cell r="B212" t="str">
            <v>Member</v>
          </cell>
        </row>
        <row r="213">
          <cell r="A213" t="str">
            <v>robin@jmsn.me.uk</v>
          </cell>
          <cell r="B213" t="str">
            <v>Moderator</v>
          </cell>
        </row>
        <row r="214">
          <cell r="A214" t="str">
            <v>rtanner@brit.croydon.sch.uk</v>
          </cell>
          <cell r="B214" t="str">
            <v>Member</v>
          </cell>
        </row>
        <row r="215">
          <cell r="A215" t="str">
            <v>sampurser@hotmail.com</v>
          </cell>
          <cell r="B215" t="str">
            <v>Member</v>
          </cell>
        </row>
        <row r="216">
          <cell r="A216" t="str">
            <v>samsky07@sky.com</v>
          </cell>
          <cell r="B216" t="str">
            <v>Member</v>
          </cell>
        </row>
        <row r="217">
          <cell r="A217" t="str">
            <v>sandrafrancis496@yahoo.co.uk</v>
          </cell>
          <cell r="B217" t="str">
            <v>Member</v>
          </cell>
        </row>
        <row r="218">
          <cell r="A218" t="str">
            <v>sarahkernaghan@hotmail.com</v>
          </cell>
          <cell r="B218" t="str">
            <v>Member</v>
          </cell>
        </row>
        <row r="219">
          <cell r="A219" t="str">
            <v>sarahsutherland17@gmail.com</v>
          </cell>
          <cell r="B219" t="str">
            <v>Member</v>
          </cell>
        </row>
        <row r="220">
          <cell r="A220" t="str">
            <v>sb300869@gmail.com</v>
          </cell>
          <cell r="B220" t="str">
            <v>Member</v>
          </cell>
        </row>
        <row r="221">
          <cell r="A221" t="str">
            <v>sean9663@gmail.com</v>
          </cell>
          <cell r="B221" t="str">
            <v>Member</v>
          </cell>
        </row>
        <row r="222">
          <cell r="A222" t="str">
            <v>selenawong@hotmail.com</v>
          </cell>
          <cell r="B222" t="str">
            <v>Member</v>
          </cell>
        </row>
        <row r="223">
          <cell r="A223" t="str">
            <v>SHarris16Spencer@aol.com</v>
          </cell>
          <cell r="B223" t="str">
            <v>Member</v>
          </cell>
        </row>
        <row r="224">
          <cell r="A224" t="str">
            <v>simon.ambrosi78@gmail.com</v>
          </cell>
          <cell r="B224" t="str">
            <v>Member</v>
          </cell>
        </row>
        <row r="225">
          <cell r="A225" t="str">
            <v>simon.ambrosi@landg.com</v>
          </cell>
          <cell r="B225" t="str">
            <v>Member</v>
          </cell>
        </row>
        <row r="226">
          <cell r="A226" t="str">
            <v>simon.webster@gmail.com</v>
          </cell>
          <cell r="B226" t="str">
            <v>Member</v>
          </cell>
        </row>
        <row r="227">
          <cell r="A227" t="str">
            <v>simoneluciani@me.com</v>
          </cell>
          <cell r="B227" t="str">
            <v>Member</v>
          </cell>
        </row>
        <row r="228">
          <cell r="A228" t="str">
            <v>simpan82@googlemail.com</v>
          </cell>
          <cell r="B228" t="str">
            <v>Member</v>
          </cell>
        </row>
        <row r="229">
          <cell r="A229" t="str">
            <v>smithsimon510@gmail.com</v>
          </cell>
          <cell r="B229" t="str">
            <v>Member</v>
          </cell>
        </row>
        <row r="230">
          <cell r="A230" t="str">
            <v>sospangar@hotmail.com</v>
          </cell>
          <cell r="B230" t="str">
            <v>Member</v>
          </cell>
        </row>
        <row r="231">
          <cell r="A231" t="str">
            <v>Srkelly92@aol.com</v>
          </cell>
          <cell r="B231" t="str">
            <v>Member</v>
          </cell>
        </row>
        <row r="232">
          <cell r="A232" t="str">
            <v>stephanie.upton1@btinternet.com</v>
          </cell>
          <cell r="B232" t="str">
            <v>Member</v>
          </cell>
        </row>
        <row r="233">
          <cell r="A233" t="str">
            <v>stephen.m@mac.com</v>
          </cell>
          <cell r="B233" t="str">
            <v>Member</v>
          </cell>
        </row>
        <row r="234">
          <cell r="A234" t="str">
            <v>steve-p.smith@ntlworld.com</v>
          </cell>
          <cell r="B234" t="str">
            <v>Member</v>
          </cell>
        </row>
        <row r="235">
          <cell r="A235" t="str">
            <v>stonem@virginmedia.com</v>
          </cell>
          <cell r="B235" t="str">
            <v>Member</v>
          </cell>
        </row>
        <row r="236">
          <cell r="A236" t="str">
            <v>strace75@hotmail.co.uk</v>
          </cell>
          <cell r="B236" t="str">
            <v>Member</v>
          </cell>
        </row>
        <row r="237">
          <cell r="A237" t="str">
            <v>striders@gregwilliams.eu</v>
          </cell>
          <cell r="B237" t="str">
            <v>Member</v>
          </cell>
        </row>
        <row r="238">
          <cell r="A238" t="str">
            <v>striders@karimsworld.co.uk</v>
          </cell>
          <cell r="B238" t="str">
            <v>Member</v>
          </cell>
        </row>
        <row r="239">
          <cell r="A239" t="str">
            <v>striders@zoewilliams.eu</v>
          </cell>
          <cell r="B239" t="str">
            <v>Member</v>
          </cell>
        </row>
        <row r="240">
          <cell r="A240" t="str">
            <v>stridersofcroydon@gmail.com</v>
          </cell>
          <cell r="B240" t="str">
            <v>Moderator</v>
          </cell>
        </row>
        <row r="241">
          <cell r="A241" t="str">
            <v>stuart.hills@btinternet.com</v>
          </cell>
          <cell r="B241" t="str">
            <v>Member</v>
          </cell>
        </row>
        <row r="242">
          <cell r="A242" t="str">
            <v>sueatkinson74@mac.com</v>
          </cell>
          <cell r="B242" t="str">
            <v>Member</v>
          </cell>
        </row>
        <row r="243">
          <cell r="A243" t="str">
            <v>suenelligan@yahoo.co.uk</v>
          </cell>
          <cell r="B243" t="str">
            <v>Member</v>
          </cell>
        </row>
        <row r="244">
          <cell r="A244" t="str">
            <v>suzie.connor9@gmail.com</v>
          </cell>
          <cell r="B244" t="str">
            <v>Member</v>
          </cell>
        </row>
        <row r="245">
          <cell r="A245" t="str">
            <v>s_hansbury@hotmail.com</v>
          </cell>
          <cell r="B245" t="str">
            <v>Member</v>
          </cell>
        </row>
        <row r="246">
          <cell r="A246" t="str">
            <v>t.matticks@hotmail.co.uk</v>
          </cell>
          <cell r="B246" t="str">
            <v>Member</v>
          </cell>
        </row>
        <row r="247">
          <cell r="A247" t="str">
            <v>tamsin_carelse@hotmail.com</v>
          </cell>
          <cell r="B247" t="str">
            <v>Member</v>
          </cell>
        </row>
        <row r="248">
          <cell r="A248" t="str">
            <v>taylorhuggins@hotmail.com</v>
          </cell>
          <cell r="B248" t="str">
            <v>Member</v>
          </cell>
        </row>
        <row r="249">
          <cell r="A249" t="str">
            <v>tcfgill@yahoo.co.uk</v>
          </cell>
          <cell r="B249" t="str">
            <v>Member</v>
          </cell>
        </row>
        <row r="250">
          <cell r="A250" t="str">
            <v>terrydumbo@yahoo.co.uk</v>
          </cell>
          <cell r="B250" t="str">
            <v>Member</v>
          </cell>
        </row>
        <row r="251">
          <cell r="A251" t="str">
            <v>timbett@xs4all.nl</v>
          </cell>
          <cell r="B251" t="str">
            <v>Member</v>
          </cell>
        </row>
        <row r="252">
          <cell r="A252" t="str">
            <v>tomlittlewood588@btinternet.com</v>
          </cell>
          <cell r="B252" t="str">
            <v>Member</v>
          </cell>
        </row>
        <row r="253">
          <cell r="A253" t="str">
            <v>tom_crofts@hotmail.com</v>
          </cell>
          <cell r="B253" t="str">
            <v>Member</v>
          </cell>
        </row>
        <row r="254">
          <cell r="A254" t="str">
            <v>tony.flowers3@homeoffice.gsi.gov.uk</v>
          </cell>
          <cell r="B254" t="str">
            <v>Member</v>
          </cell>
        </row>
        <row r="255">
          <cell r="A255" t="str">
            <v>tony.groups@sub35.com</v>
          </cell>
          <cell r="B255" t="str">
            <v>Owner</v>
          </cell>
        </row>
        <row r="256">
          <cell r="A256" t="str">
            <v>traceyhunt@whale-mail.com</v>
          </cell>
          <cell r="B256" t="str">
            <v>Member</v>
          </cell>
        </row>
        <row r="257">
          <cell r="A257" t="str">
            <v>tyler672@aol.com</v>
          </cell>
          <cell r="B257" t="str">
            <v>Member</v>
          </cell>
        </row>
        <row r="258">
          <cell r="A258" t="str">
            <v>tyocallaghan@deloitte.co.uk</v>
          </cell>
          <cell r="B258" t="str">
            <v>Member</v>
          </cell>
        </row>
        <row r="259">
          <cell r="A259" t="str">
            <v>t_85@hotmail.co.uk</v>
          </cell>
          <cell r="B259" t="str">
            <v>Member</v>
          </cell>
        </row>
        <row r="260">
          <cell r="A260" t="str">
            <v>victoria12legge34@icloud.com</v>
          </cell>
          <cell r="B260" t="str">
            <v>Member</v>
          </cell>
        </row>
        <row r="261">
          <cell r="A261" t="str">
            <v>victorialegg@btinternet.com</v>
          </cell>
          <cell r="B261" t="str">
            <v>Member</v>
          </cell>
        </row>
        <row r="262">
          <cell r="A262" t="str">
            <v>whereisthepride@yahoo.co.uk</v>
          </cell>
          <cell r="B262" t="str">
            <v>Member</v>
          </cell>
        </row>
        <row r="263">
          <cell r="A263" t="str">
            <v>whispering.mickey@googlemail.com</v>
          </cell>
          <cell r="B263" t="str">
            <v>Member</v>
          </cell>
        </row>
        <row r="264">
          <cell r="A264" t="str">
            <v>Wilumward1980@gmail.com</v>
          </cell>
          <cell r="B264" t="str">
            <v>Member</v>
          </cell>
        </row>
        <row r="265">
          <cell r="A265" t="str">
            <v>Yasmin.anderson.pt@googlemail.com</v>
          </cell>
          <cell r="B265" t="str">
            <v>Member</v>
          </cell>
        </row>
        <row r="266">
          <cell r="A266" t="str">
            <v>yjharrison@btinternet.com</v>
          </cell>
          <cell r="B266" t="str">
            <v>Member</v>
          </cell>
        </row>
        <row r="267">
          <cell r="A267" t="str">
            <v>tamsin_carelse@hotmail.com</v>
          </cell>
          <cell r="B267" t="str">
            <v>Member</v>
          </cell>
        </row>
        <row r="268">
          <cell r="A268" t="str">
            <v>taylorhuggins@hotmail.com</v>
          </cell>
          <cell r="B268" t="str">
            <v>Member</v>
          </cell>
        </row>
        <row r="269">
          <cell r="A269" t="str">
            <v>tcfgill@yahoo.co.uk</v>
          </cell>
          <cell r="B269" t="str">
            <v>Member</v>
          </cell>
        </row>
        <row r="270">
          <cell r="A270" t="str">
            <v>terrydumbo@yahoo.co.uk</v>
          </cell>
          <cell r="B270" t="str">
            <v>Member</v>
          </cell>
        </row>
        <row r="271">
          <cell r="A271" t="str">
            <v>timbett@xs4all.nl</v>
          </cell>
          <cell r="B271" t="str">
            <v>Member</v>
          </cell>
        </row>
        <row r="272">
          <cell r="A272" t="str">
            <v>tomlittlewood588@btinternet.com</v>
          </cell>
          <cell r="B272" t="str">
            <v>Member</v>
          </cell>
        </row>
        <row r="273">
          <cell r="A273" t="str">
            <v>tom_crofts@hotmail.com</v>
          </cell>
          <cell r="B273" t="str">
            <v>Member</v>
          </cell>
        </row>
        <row r="274">
          <cell r="A274" t="str">
            <v>tony.flowers3@homeoffice.gsi.gov.uk</v>
          </cell>
          <cell r="B274" t="str">
            <v>Member</v>
          </cell>
        </row>
        <row r="275">
          <cell r="A275" t="str">
            <v>tony.groups@sub35.com</v>
          </cell>
          <cell r="B275" t="str">
            <v>Owner</v>
          </cell>
        </row>
        <row r="276">
          <cell r="A276" t="str">
            <v>traceyhunt@whale-mail.com</v>
          </cell>
          <cell r="B276" t="str">
            <v>Member</v>
          </cell>
        </row>
        <row r="277">
          <cell r="A277" t="str">
            <v>tyler672@aol.com</v>
          </cell>
          <cell r="B277" t="str">
            <v>Member</v>
          </cell>
        </row>
        <row r="278">
          <cell r="A278" t="str">
            <v>tyocallaghan@deloitte.co.uk</v>
          </cell>
          <cell r="B278" t="str">
            <v>Member</v>
          </cell>
        </row>
        <row r="279">
          <cell r="A279" t="str">
            <v>t_85@hotmail.co.uk</v>
          </cell>
          <cell r="B279" t="str">
            <v>Member</v>
          </cell>
        </row>
        <row r="280">
          <cell r="A280" t="str">
            <v>victoria12legge34@icloud.com</v>
          </cell>
          <cell r="B280" t="str">
            <v>Member</v>
          </cell>
        </row>
        <row r="281">
          <cell r="A281" t="str">
            <v>victorialegg@btinternet.com</v>
          </cell>
          <cell r="B281" t="str">
            <v>Member</v>
          </cell>
        </row>
        <row r="282">
          <cell r="A282" t="str">
            <v>whereisthepride@yahoo.co.uk</v>
          </cell>
          <cell r="B282" t="str">
            <v>Member</v>
          </cell>
        </row>
        <row r="283">
          <cell r="A283" t="str">
            <v>whispering.mickey@googlemail.com</v>
          </cell>
          <cell r="B283" t="str">
            <v>Member</v>
          </cell>
        </row>
        <row r="284">
          <cell r="A284" t="str">
            <v>Wilumward1980@gmail.com</v>
          </cell>
          <cell r="B284" t="str">
            <v>Member</v>
          </cell>
        </row>
        <row r="285">
          <cell r="A285" t="str">
            <v>Yasmin.anderson.pt@googlemail.com</v>
          </cell>
          <cell r="B285" t="str">
            <v>Member</v>
          </cell>
        </row>
        <row r="286">
          <cell r="A286" t="str">
            <v>yjharrison@btinternet.com</v>
          </cell>
          <cell r="B286" t="str">
            <v>Member</v>
          </cell>
        </row>
      </sheetData>
      <sheetData sheetId="6">
        <row r="1">
          <cell r="A1" t="str">
            <v>URN</v>
          </cell>
          <cell r="B1" t="str">
            <v>Firstname</v>
          </cell>
          <cell r="C1" t="str">
            <v>Lastname</v>
          </cell>
          <cell r="D1" t="str">
            <v>Date of Birth</v>
          </cell>
          <cell r="E1" t="str">
            <v>Email</v>
          </cell>
          <cell r="F1" t="str">
            <v>Athlete</v>
          </cell>
        </row>
        <row r="2">
          <cell r="A2">
            <v>3535371</v>
          </cell>
          <cell r="B2" t="str">
            <v>Natasha</v>
          </cell>
          <cell r="C2" t="str">
            <v>Acklam</v>
          </cell>
          <cell r="D2">
            <v>31312</v>
          </cell>
          <cell r="E2" t="str">
            <v>t_85@hotmail.co.uk</v>
          </cell>
          <cell r="F2" t="str">
            <v>Competitive</v>
          </cell>
        </row>
        <row r="3">
          <cell r="A3">
            <v>3434269</v>
          </cell>
          <cell r="B3" t="str">
            <v>Kensema</v>
          </cell>
          <cell r="C3" t="str">
            <v>Adade</v>
          </cell>
          <cell r="D3" t="str">
            <v>1/4/1969</v>
          </cell>
          <cell r="E3" t="str">
            <v>kensema.adade@btinternet.com</v>
          </cell>
          <cell r="F3" t="str">
            <v>Competitive</v>
          </cell>
        </row>
        <row r="4">
          <cell r="A4">
            <v>3418350</v>
          </cell>
          <cell r="B4" t="str">
            <v>Karim</v>
          </cell>
          <cell r="C4" t="str">
            <v>Akhtar</v>
          </cell>
          <cell r="D4" t="str">
            <v>1/8/1968</v>
          </cell>
          <cell r="E4" t="str">
            <v>croydon10@karimsworld.co.uk</v>
          </cell>
          <cell r="F4" t="str">
            <v>Competitive</v>
          </cell>
        </row>
        <row r="5">
          <cell r="A5">
            <v>2869092</v>
          </cell>
          <cell r="B5" t="str">
            <v>Hugh</v>
          </cell>
          <cell r="C5" t="str">
            <v>Alexander</v>
          </cell>
          <cell r="D5" t="str">
            <v>10/3/1958</v>
          </cell>
          <cell r="E5" t="str">
            <v>halexander@btinternet.com</v>
          </cell>
          <cell r="F5" t="str">
            <v>Competitive</v>
          </cell>
        </row>
        <row r="6">
          <cell r="A6">
            <v>2753688</v>
          </cell>
          <cell r="B6" t="str">
            <v>Simon</v>
          </cell>
          <cell r="C6" t="str">
            <v>Ambrosi</v>
          </cell>
          <cell r="D6">
            <v>28495</v>
          </cell>
          <cell r="E6" t="str">
            <v>simon.ambrosi@lgim.com</v>
          </cell>
          <cell r="F6" t="str">
            <v>Competitive</v>
          </cell>
        </row>
        <row r="7">
          <cell r="A7">
            <v>2753807</v>
          </cell>
          <cell r="B7" t="str">
            <v>Yasmin</v>
          </cell>
          <cell r="C7" t="str">
            <v>Anderson</v>
          </cell>
          <cell r="D7">
            <v>28780</v>
          </cell>
          <cell r="E7" t="str">
            <v>booboolabon@googlemail.com</v>
          </cell>
          <cell r="F7" t="str">
            <v>Competitive</v>
          </cell>
        </row>
        <row r="8">
          <cell r="A8">
            <v>3525019</v>
          </cell>
          <cell r="B8" t="str">
            <v>Beverley</v>
          </cell>
          <cell r="C8" t="str">
            <v>Annan</v>
          </cell>
          <cell r="D8">
            <v>29073</v>
          </cell>
          <cell r="E8" t="str">
            <v>annbev@hotmail.com</v>
          </cell>
          <cell r="F8" t="str">
            <v>Competitive</v>
          </cell>
        </row>
        <row r="9">
          <cell r="A9">
            <v>2753692</v>
          </cell>
          <cell r="B9" t="str">
            <v>Mark</v>
          </cell>
          <cell r="C9" t="str">
            <v>Armstrong</v>
          </cell>
          <cell r="D9">
            <v>28867</v>
          </cell>
          <cell r="E9" t="str">
            <v>mark@mindincroydon.org.uk</v>
          </cell>
          <cell r="F9" t="str">
            <v>Competitive</v>
          </cell>
        </row>
        <row r="10">
          <cell r="A10">
            <v>2742754</v>
          </cell>
          <cell r="B10" t="str">
            <v>Sue</v>
          </cell>
          <cell r="C10" t="str">
            <v>Atkinson</v>
          </cell>
          <cell r="D10" t="str">
            <v>7/7/1945</v>
          </cell>
          <cell r="E10" t="str">
            <v>sueatkinson74@mac.com</v>
          </cell>
          <cell r="F10" t="str">
            <v>Competitive</v>
          </cell>
        </row>
        <row r="11">
          <cell r="A11">
            <v>2981610</v>
          </cell>
          <cell r="B11" t="str">
            <v>Peter</v>
          </cell>
          <cell r="C11" t="str">
            <v>Attewell</v>
          </cell>
          <cell r="D11" t="str">
            <v>5/16/1947</v>
          </cell>
          <cell r="E11" t="str">
            <v>peter_attewell@yahoo.com</v>
          </cell>
          <cell r="F11" t="str">
            <v>Competitive</v>
          </cell>
        </row>
        <row r="12">
          <cell r="A12">
            <v>2753694</v>
          </cell>
          <cell r="B12" t="str">
            <v>Jan</v>
          </cell>
          <cell r="C12" t="str">
            <v>Bannister</v>
          </cell>
          <cell r="D12" t="str">
            <v>1/8/1958</v>
          </cell>
          <cell r="E12" t="str">
            <v>Jan.Baldwin@lineone.net</v>
          </cell>
          <cell r="F12" t="str">
            <v>Non Competitive</v>
          </cell>
        </row>
        <row r="13">
          <cell r="A13">
            <v>2753695</v>
          </cell>
          <cell r="B13" t="str">
            <v>Kevin</v>
          </cell>
          <cell r="C13" t="str">
            <v>Bannister</v>
          </cell>
          <cell r="D13" t="str">
            <v>12/25/1952</v>
          </cell>
          <cell r="E13" t="str">
            <v>Kevin@kbannister77.freeserve.co.uk</v>
          </cell>
          <cell r="F13" t="str">
            <v>Non Competitive</v>
          </cell>
        </row>
        <row r="14">
          <cell r="A14">
            <v>2953836</v>
          </cell>
          <cell r="B14" t="str">
            <v>Amanda</v>
          </cell>
          <cell r="C14" t="str">
            <v>Barros</v>
          </cell>
          <cell r="D14">
            <v>30389</v>
          </cell>
          <cell r="E14" t="str">
            <v>alabarros@gmail.com</v>
          </cell>
          <cell r="F14" t="str">
            <v>Competitive</v>
          </cell>
        </row>
        <row r="15">
          <cell r="A15">
            <v>2753696</v>
          </cell>
          <cell r="B15" t="str">
            <v>David</v>
          </cell>
          <cell r="C15" t="str">
            <v>Batten</v>
          </cell>
          <cell r="D15" t="str">
            <v>2/22/1953</v>
          </cell>
          <cell r="E15" t="str">
            <v>david.batten@iam.org.uk</v>
          </cell>
          <cell r="F15" t="str">
            <v>Competitive</v>
          </cell>
        </row>
        <row r="16">
          <cell r="A16">
            <v>3535585</v>
          </cell>
          <cell r="B16" t="str">
            <v>Stephen</v>
          </cell>
          <cell r="C16" t="str">
            <v>Baumhauer</v>
          </cell>
          <cell r="D16">
            <v>25780</v>
          </cell>
          <cell r="E16" t="str">
            <v>thelionking@byinternet.com</v>
          </cell>
          <cell r="F16" t="str">
            <v>Competitive</v>
          </cell>
        </row>
        <row r="17">
          <cell r="A17">
            <v>2873556</v>
          </cell>
          <cell r="B17" t="str">
            <v>Mark</v>
          </cell>
          <cell r="C17" t="str">
            <v>Bayliss</v>
          </cell>
          <cell r="D17">
            <v>28334</v>
          </cell>
          <cell r="F17" t="str">
            <v>Competitive</v>
          </cell>
        </row>
        <row r="18">
          <cell r="A18">
            <v>3075849</v>
          </cell>
          <cell r="B18" t="str">
            <v>Natalie</v>
          </cell>
          <cell r="C18" t="str">
            <v>Baynes</v>
          </cell>
          <cell r="D18">
            <v>28907</v>
          </cell>
          <cell r="E18" t="str">
            <v>nat.baynes@hotmail.co.uk</v>
          </cell>
          <cell r="F18" t="str">
            <v>Competitive</v>
          </cell>
        </row>
        <row r="19">
          <cell r="A19">
            <v>3527277</v>
          </cell>
          <cell r="B19" t="str">
            <v>Mo</v>
          </cell>
          <cell r="C19" t="str">
            <v>Beardson</v>
          </cell>
          <cell r="D19">
            <v>28263</v>
          </cell>
          <cell r="E19" t="str">
            <v>moddie.fun@gmail.com</v>
          </cell>
          <cell r="F19" t="str">
            <v>Competitive</v>
          </cell>
        </row>
        <row r="20">
          <cell r="A20">
            <v>3294830</v>
          </cell>
          <cell r="B20" t="str">
            <v>James</v>
          </cell>
          <cell r="C20" t="str">
            <v>Bennett</v>
          </cell>
          <cell r="D20">
            <v>30101</v>
          </cell>
          <cell r="E20" t="str">
            <v>jamesbennett_82@hotmail.co.uk</v>
          </cell>
          <cell r="F20" t="str">
            <v>Competitive</v>
          </cell>
        </row>
        <row r="21">
          <cell r="A21">
            <v>3574183</v>
          </cell>
          <cell r="B21" t="str">
            <v>Irina</v>
          </cell>
          <cell r="C21" t="str">
            <v>Berard</v>
          </cell>
          <cell r="D21">
            <v>26463</v>
          </cell>
          <cell r="E21" t="str">
            <v>Irina.berard@gmail.com</v>
          </cell>
          <cell r="F21" t="str">
            <v>Non Competitive</v>
          </cell>
        </row>
        <row r="22">
          <cell r="A22">
            <v>2829514</v>
          </cell>
          <cell r="B22" t="str">
            <v>Tim</v>
          </cell>
          <cell r="C22" t="str">
            <v>Bett</v>
          </cell>
          <cell r="D22" t="str">
            <v>11/5/1961</v>
          </cell>
          <cell r="E22" t="str">
            <v>timbett@xs4all.nl</v>
          </cell>
          <cell r="F22" t="str">
            <v>Non Competitive</v>
          </cell>
        </row>
        <row r="23">
          <cell r="A23">
            <v>2973154</v>
          </cell>
          <cell r="B23" t="str">
            <v>Sunjay</v>
          </cell>
          <cell r="C23" t="str">
            <v>Bhogal</v>
          </cell>
          <cell r="D23" t="str">
            <v>8/30/1969</v>
          </cell>
          <cell r="E23" t="str">
            <v>sb300869@gmail.com</v>
          </cell>
          <cell r="F23" t="str">
            <v>Competitive</v>
          </cell>
        </row>
        <row r="24">
          <cell r="A24">
            <v>3573072</v>
          </cell>
          <cell r="B24" t="str">
            <v>Greg</v>
          </cell>
          <cell r="C24" t="str">
            <v>Bird</v>
          </cell>
          <cell r="D24">
            <v>25600</v>
          </cell>
          <cell r="E24" t="str">
            <v>GregPBird@gmail.com</v>
          </cell>
          <cell r="F24" t="str">
            <v>Competitive</v>
          </cell>
        </row>
        <row r="25">
          <cell r="A25">
            <v>3433957</v>
          </cell>
          <cell r="B25" t="str">
            <v>Adele</v>
          </cell>
          <cell r="C25" t="str">
            <v>Boesinger</v>
          </cell>
          <cell r="D25">
            <v>32383</v>
          </cell>
          <cell r="E25" t="str">
            <v>Aboesinger@hotmail.co.uk</v>
          </cell>
          <cell r="F25" t="str">
            <v>Competitive</v>
          </cell>
        </row>
        <row r="26">
          <cell r="A26">
            <v>3558081</v>
          </cell>
          <cell r="B26" t="str">
            <v>Sarah</v>
          </cell>
          <cell r="C26" t="str">
            <v>Botting</v>
          </cell>
          <cell r="D26">
            <v>28932</v>
          </cell>
          <cell r="E26" t="str">
            <v>Sarah.botting@hotmail.co.uk</v>
          </cell>
          <cell r="F26" t="str">
            <v>Competitive</v>
          </cell>
        </row>
        <row r="27">
          <cell r="A27">
            <v>3042059</v>
          </cell>
          <cell r="B27" t="str">
            <v>Debra</v>
          </cell>
          <cell r="C27" t="str">
            <v>Bourne</v>
          </cell>
          <cell r="D27" t="str">
            <v>11/10/1967</v>
          </cell>
          <cell r="E27" t="str">
            <v>debra.c.bourne@gmail.com</v>
          </cell>
          <cell r="F27" t="str">
            <v>Competitive</v>
          </cell>
        </row>
        <row r="28">
          <cell r="A28">
            <v>3417348</v>
          </cell>
          <cell r="B28" t="str">
            <v>Graeme</v>
          </cell>
          <cell r="C28" t="str">
            <v>Bowyer</v>
          </cell>
          <cell r="D28">
            <v>26548</v>
          </cell>
          <cell r="E28" t="str">
            <v>captin7.gb@gmail.com</v>
          </cell>
          <cell r="F28" t="str">
            <v>Competitive</v>
          </cell>
        </row>
        <row r="29">
          <cell r="A29">
            <v>3177481</v>
          </cell>
          <cell r="B29" t="str">
            <v>Ivanka</v>
          </cell>
          <cell r="C29" t="str">
            <v>Brown</v>
          </cell>
          <cell r="D29">
            <v>29975</v>
          </cell>
          <cell r="E29" t="str">
            <v>ivanka.m.brown@gmail.com</v>
          </cell>
          <cell r="F29" t="str">
            <v>Competitive</v>
          </cell>
        </row>
        <row r="30">
          <cell r="A30">
            <v>2913910</v>
          </cell>
          <cell r="B30" t="str">
            <v>Jonathan</v>
          </cell>
          <cell r="C30" t="str">
            <v>Burke</v>
          </cell>
          <cell r="D30">
            <v>26006</v>
          </cell>
          <cell r="E30" t="str">
            <v>johnnyburke@btinternet.com</v>
          </cell>
          <cell r="F30" t="str">
            <v>Competitive</v>
          </cell>
        </row>
        <row r="31">
          <cell r="A31">
            <v>2753701</v>
          </cell>
          <cell r="B31" t="str">
            <v>Kevin</v>
          </cell>
          <cell r="C31" t="str">
            <v>Burnett</v>
          </cell>
          <cell r="D31" t="str">
            <v>7/7/1939</v>
          </cell>
          <cell r="F31" t="str">
            <v>Competitive</v>
          </cell>
        </row>
        <row r="32">
          <cell r="A32">
            <v>3121861</v>
          </cell>
          <cell r="B32" t="str">
            <v>James</v>
          </cell>
          <cell r="C32" t="str">
            <v>Burree</v>
          </cell>
          <cell r="D32">
            <v>31215</v>
          </cell>
          <cell r="E32" t="str">
            <v>james@netload.net</v>
          </cell>
          <cell r="F32" t="str">
            <v>Competitive</v>
          </cell>
        </row>
        <row r="33">
          <cell r="A33">
            <v>3454097</v>
          </cell>
          <cell r="B33" t="str">
            <v>Terence</v>
          </cell>
          <cell r="C33" t="str">
            <v>Buxton</v>
          </cell>
          <cell r="D33" t="str">
            <v>9/23/1960</v>
          </cell>
          <cell r="E33" t="str">
            <v>terencebuxton50@gmail.com</v>
          </cell>
          <cell r="F33" t="str">
            <v>Competitive</v>
          </cell>
        </row>
        <row r="34">
          <cell r="A34">
            <v>3454324</v>
          </cell>
          <cell r="B34" t="str">
            <v>Allie</v>
          </cell>
          <cell r="C34" t="str">
            <v>Cairnie</v>
          </cell>
          <cell r="D34">
            <v>30528</v>
          </cell>
          <cell r="E34" t="str">
            <v>Minneey@hotmail.com</v>
          </cell>
          <cell r="F34" t="str">
            <v>Competitive</v>
          </cell>
        </row>
        <row r="35">
          <cell r="A35">
            <v>2753703</v>
          </cell>
          <cell r="B35" t="str">
            <v>Ian</v>
          </cell>
          <cell r="C35" t="str">
            <v>Campbell</v>
          </cell>
          <cell r="D35" t="str">
            <v>6/8/1962</v>
          </cell>
          <cell r="E35" t="str">
            <v>denisenian@btinternet.com</v>
          </cell>
          <cell r="F35" t="str">
            <v>Competitive</v>
          </cell>
        </row>
        <row r="36">
          <cell r="A36">
            <v>3525020</v>
          </cell>
          <cell r="B36" t="str">
            <v>Joanne</v>
          </cell>
          <cell r="C36" t="str">
            <v>Campbell</v>
          </cell>
          <cell r="D36">
            <v>33988</v>
          </cell>
          <cell r="E36" t="str">
            <v>Joannecampbellpr@outlook.com</v>
          </cell>
          <cell r="F36" t="str">
            <v>Competitive</v>
          </cell>
        </row>
        <row r="37">
          <cell r="A37">
            <v>2967955</v>
          </cell>
          <cell r="B37" t="str">
            <v>Michelle</v>
          </cell>
          <cell r="C37" t="str">
            <v>Campbell</v>
          </cell>
          <cell r="D37" t="str">
            <v>2/24/1969</v>
          </cell>
          <cell r="E37" t="str">
            <v>michellecampbell.edwards@btinternet.com</v>
          </cell>
          <cell r="F37" t="str">
            <v>Competitive</v>
          </cell>
        </row>
        <row r="38">
          <cell r="A38">
            <v>3235259</v>
          </cell>
          <cell r="B38" t="str">
            <v>Tamsin</v>
          </cell>
          <cell r="C38" t="str">
            <v>Carelse</v>
          </cell>
          <cell r="D38">
            <v>31845</v>
          </cell>
          <cell r="E38" t="str">
            <v>tamsin_carelse@hotmail.com</v>
          </cell>
          <cell r="F38" t="str">
            <v>Competitive</v>
          </cell>
        </row>
        <row r="39">
          <cell r="A39">
            <v>2951673</v>
          </cell>
          <cell r="B39" t="str">
            <v>Corinne</v>
          </cell>
          <cell r="C39" t="str">
            <v>Carr</v>
          </cell>
          <cell r="D39" t="str">
            <v>6/7/1963</v>
          </cell>
          <cell r="E39" t="str">
            <v>uka@peoplenet.ltd.uk</v>
          </cell>
          <cell r="F39" t="str">
            <v>Competitive</v>
          </cell>
        </row>
        <row r="40">
          <cell r="A40">
            <v>2977308</v>
          </cell>
          <cell r="B40" t="str">
            <v>Belinda</v>
          </cell>
          <cell r="C40" t="str">
            <v>Carroll</v>
          </cell>
          <cell r="D40" t="str">
            <v>4/29/1962</v>
          </cell>
          <cell r="E40" t="str">
            <v>belindacarroll@aol.com</v>
          </cell>
          <cell r="F40" t="str">
            <v>Competitive</v>
          </cell>
        </row>
        <row r="41">
          <cell r="A41">
            <v>3552783</v>
          </cell>
          <cell r="B41" t="str">
            <v>Katie</v>
          </cell>
          <cell r="C41" t="str">
            <v>Chadd</v>
          </cell>
          <cell r="D41">
            <v>33179</v>
          </cell>
          <cell r="E41" t="str">
            <v>knchadd@gmail.com</v>
          </cell>
          <cell r="F41" t="str">
            <v>Competitive</v>
          </cell>
        </row>
        <row r="42">
          <cell r="A42">
            <v>2964626</v>
          </cell>
          <cell r="B42" t="str">
            <v>Christine</v>
          </cell>
          <cell r="C42" t="str">
            <v>Chapman</v>
          </cell>
          <cell r="D42">
            <v>28298</v>
          </cell>
          <cell r="E42" t="str">
            <v>christine.gauntlett@hotmail.co.uk</v>
          </cell>
          <cell r="F42" t="str">
            <v>Competitive</v>
          </cell>
        </row>
        <row r="43">
          <cell r="A43">
            <v>2753706</v>
          </cell>
          <cell r="B43" t="str">
            <v>Cecil</v>
          </cell>
          <cell r="C43" t="str">
            <v>Chisholm</v>
          </cell>
          <cell r="D43" t="str">
            <v>4/22/1932</v>
          </cell>
          <cell r="F43" t="str">
            <v>Non Competitive</v>
          </cell>
        </row>
        <row r="44">
          <cell r="A44">
            <v>3022357</v>
          </cell>
          <cell r="B44" t="str">
            <v>Michelle</v>
          </cell>
          <cell r="C44" t="str">
            <v>Clarke</v>
          </cell>
          <cell r="D44">
            <v>29872</v>
          </cell>
          <cell r="E44" t="str">
            <v>michelleclarke20@hotmail.com</v>
          </cell>
          <cell r="F44" t="str">
            <v>Competitive</v>
          </cell>
        </row>
        <row r="45">
          <cell r="A45">
            <v>3545540</v>
          </cell>
          <cell r="B45" t="str">
            <v>Natalie</v>
          </cell>
          <cell r="C45" t="str">
            <v>Clerke</v>
          </cell>
          <cell r="D45">
            <v>32549</v>
          </cell>
          <cell r="E45" t="str">
            <v>n_clerke@hotmail.com</v>
          </cell>
          <cell r="F45" t="str">
            <v>Competitive</v>
          </cell>
        </row>
        <row r="46">
          <cell r="A46">
            <v>3431834</v>
          </cell>
          <cell r="B46" t="str">
            <v>Philip</v>
          </cell>
          <cell r="C46" t="str">
            <v>Coales</v>
          </cell>
          <cell r="D46">
            <v>33725</v>
          </cell>
          <cell r="E46" t="str">
            <v>phil.coales@gmail.com</v>
          </cell>
          <cell r="F46" t="str">
            <v>Competitive</v>
          </cell>
        </row>
        <row r="47">
          <cell r="A47">
            <v>2873555</v>
          </cell>
          <cell r="B47" t="str">
            <v>Eve</v>
          </cell>
          <cell r="C47" t="str">
            <v>Collins</v>
          </cell>
          <cell r="D47">
            <v>30597</v>
          </cell>
          <cell r="E47" t="str">
            <v>evecollins@hotmail.com</v>
          </cell>
          <cell r="F47" t="str">
            <v>Competitive</v>
          </cell>
        </row>
        <row r="48">
          <cell r="A48">
            <v>3413323</v>
          </cell>
          <cell r="B48" t="str">
            <v>John</v>
          </cell>
          <cell r="C48" t="str">
            <v>Collins</v>
          </cell>
          <cell r="D48">
            <v>29452</v>
          </cell>
          <cell r="E48" t="str">
            <v>johnnyboy174@yahoo.co.uk</v>
          </cell>
          <cell r="F48" t="str">
            <v>Competitive</v>
          </cell>
        </row>
        <row r="49">
          <cell r="A49">
            <v>3217149</v>
          </cell>
          <cell r="B49" t="str">
            <v>Nigel</v>
          </cell>
          <cell r="C49" t="str">
            <v>Collins</v>
          </cell>
          <cell r="D49">
            <v>29629</v>
          </cell>
          <cell r="F49" t="str">
            <v>Competitive</v>
          </cell>
        </row>
        <row r="50">
          <cell r="A50">
            <v>3006833</v>
          </cell>
          <cell r="B50" t="str">
            <v>Gordon</v>
          </cell>
          <cell r="C50" t="str">
            <v>Connor</v>
          </cell>
          <cell r="D50" t="str">
            <v>9/12/1965</v>
          </cell>
          <cell r="E50" t="str">
            <v>gconnor65@yahoo.co.uk</v>
          </cell>
          <cell r="F50" t="str">
            <v>Competitive</v>
          </cell>
        </row>
        <row r="51">
          <cell r="A51">
            <v>2753711</v>
          </cell>
          <cell r="B51" t="str">
            <v>Karen</v>
          </cell>
          <cell r="C51" t="str">
            <v>Connor</v>
          </cell>
          <cell r="D51" t="str">
            <v>4/15/1967</v>
          </cell>
          <cell r="E51" t="str">
            <v>kazcon2003@yahoo.co.uk</v>
          </cell>
          <cell r="F51" t="str">
            <v>Competitive</v>
          </cell>
        </row>
        <row r="52">
          <cell r="A52">
            <v>3534782</v>
          </cell>
          <cell r="B52" t="str">
            <v>Suzie</v>
          </cell>
          <cell r="C52" t="str">
            <v>Connor</v>
          </cell>
          <cell r="D52">
            <v>33917</v>
          </cell>
          <cell r="E52" t="str">
            <v>suzie.connor9@gmail.com</v>
          </cell>
          <cell r="F52" t="str">
            <v>Competitive</v>
          </cell>
        </row>
        <row r="53">
          <cell r="A53">
            <v>3285499</v>
          </cell>
          <cell r="B53" t="str">
            <v>Alvin</v>
          </cell>
          <cell r="C53" t="str">
            <v>Coombes</v>
          </cell>
          <cell r="D53" t="str">
            <v>5/29/1958</v>
          </cell>
          <cell r="E53" t="str">
            <v>alv_c@hotmail.com</v>
          </cell>
          <cell r="F53" t="str">
            <v>Competitive</v>
          </cell>
        </row>
        <row r="54">
          <cell r="A54">
            <v>3397128</v>
          </cell>
          <cell r="B54" t="str">
            <v>Nick</v>
          </cell>
          <cell r="C54" t="str">
            <v>Corline</v>
          </cell>
          <cell r="D54" t="str">
            <v>1/16/1964</v>
          </cell>
          <cell r="E54" t="str">
            <v>ncorline@hockway.com</v>
          </cell>
          <cell r="F54" t="str">
            <v>Competitive</v>
          </cell>
        </row>
        <row r="55">
          <cell r="A55">
            <v>2753712</v>
          </cell>
          <cell r="B55" t="str">
            <v>Colin</v>
          </cell>
          <cell r="C55" t="str">
            <v>Cotton</v>
          </cell>
          <cell r="D55" t="str">
            <v>1/27/1948</v>
          </cell>
          <cell r="E55" t="str">
            <v>colincotton@btconnect.com</v>
          </cell>
          <cell r="F55" t="str">
            <v>Competitive</v>
          </cell>
        </row>
        <row r="56">
          <cell r="A56">
            <v>3295578</v>
          </cell>
          <cell r="B56" t="str">
            <v>Anne-Marie</v>
          </cell>
          <cell r="C56" t="str">
            <v>Cripps</v>
          </cell>
          <cell r="D56" t="str">
            <v>3/13/1966</v>
          </cell>
          <cell r="E56" t="str">
            <v>Annie@cripps.info</v>
          </cell>
          <cell r="F56" t="str">
            <v>Competitive</v>
          </cell>
        </row>
        <row r="57">
          <cell r="A57">
            <v>3021294</v>
          </cell>
          <cell r="B57" t="str">
            <v>Paul</v>
          </cell>
          <cell r="C57" t="str">
            <v>Cripps</v>
          </cell>
          <cell r="D57" t="str">
            <v>3/9/1966</v>
          </cell>
          <cell r="E57" t="str">
            <v>paul@cripps.info</v>
          </cell>
          <cell r="F57" t="str">
            <v>Competitive</v>
          </cell>
        </row>
        <row r="58">
          <cell r="A58">
            <v>3413448</v>
          </cell>
          <cell r="B58" t="str">
            <v>Tom</v>
          </cell>
          <cell r="C58" t="str">
            <v>Crofts</v>
          </cell>
          <cell r="D58">
            <v>27831</v>
          </cell>
          <cell r="E58" t="str">
            <v>tom_crofts@hotmail.com</v>
          </cell>
          <cell r="F58" t="str">
            <v>Competitive</v>
          </cell>
        </row>
        <row r="59">
          <cell r="A59">
            <v>3499285</v>
          </cell>
          <cell r="B59" t="str">
            <v>Joanna</v>
          </cell>
          <cell r="C59" t="str">
            <v>Crompton</v>
          </cell>
          <cell r="D59">
            <v>32059</v>
          </cell>
          <cell r="E59" t="str">
            <v>prettypink_789@hotmail.com</v>
          </cell>
          <cell r="F59" t="str">
            <v>Competitive</v>
          </cell>
        </row>
        <row r="60">
          <cell r="A60">
            <v>2753714</v>
          </cell>
          <cell r="B60" t="str">
            <v>Linda</v>
          </cell>
          <cell r="C60" t="str">
            <v>Daniel</v>
          </cell>
          <cell r="D60" t="str">
            <v>11/7/1961</v>
          </cell>
          <cell r="E60" t="str">
            <v>LINDA.DANIEL@O2.CO.UK</v>
          </cell>
          <cell r="F60" t="str">
            <v>Competitive</v>
          </cell>
        </row>
        <row r="61">
          <cell r="A61">
            <v>3502682</v>
          </cell>
          <cell r="B61" t="str">
            <v>Cress</v>
          </cell>
          <cell r="C61" t="str">
            <v>Davidson</v>
          </cell>
          <cell r="D61" t="str">
            <v>5/31/1963</v>
          </cell>
          <cell r="E61" t="str">
            <v>cressdavison@btinternet.com</v>
          </cell>
          <cell r="F61" t="str">
            <v>Competitive</v>
          </cell>
        </row>
        <row r="62">
          <cell r="A62">
            <v>2753715</v>
          </cell>
          <cell r="B62" t="str">
            <v>Nigel</v>
          </cell>
          <cell r="C62" t="str">
            <v>Davidson</v>
          </cell>
          <cell r="D62" t="str">
            <v>3/4/1961</v>
          </cell>
          <cell r="E62" t="str">
            <v>nigel.davidson@bt.com</v>
          </cell>
          <cell r="F62" t="str">
            <v>Non Competitive</v>
          </cell>
        </row>
        <row r="63">
          <cell r="A63">
            <v>2753716</v>
          </cell>
          <cell r="B63" t="str">
            <v>David</v>
          </cell>
          <cell r="C63" t="str">
            <v>Denton</v>
          </cell>
          <cell r="D63" t="str">
            <v>8/21/1961</v>
          </cell>
          <cell r="E63" t="str">
            <v>david@domusorganising.co.uk</v>
          </cell>
          <cell r="F63" t="str">
            <v>Competitive</v>
          </cell>
        </row>
        <row r="64">
          <cell r="A64">
            <v>3497416</v>
          </cell>
          <cell r="B64" t="str">
            <v>Ashley</v>
          </cell>
          <cell r="C64" t="str">
            <v>Devaney</v>
          </cell>
          <cell r="D64">
            <v>33112</v>
          </cell>
          <cell r="E64" t="str">
            <v>bladingash@hotmail.co.uk</v>
          </cell>
          <cell r="F64" t="str">
            <v>Competitive</v>
          </cell>
        </row>
        <row r="65">
          <cell r="A65">
            <v>3427724</v>
          </cell>
          <cell r="B65" t="str">
            <v>Colin</v>
          </cell>
          <cell r="C65" t="str">
            <v>Devaney</v>
          </cell>
          <cell r="D65" t="str">
            <v>4/26/1961</v>
          </cell>
          <cell r="E65" t="str">
            <v>colin_devaney@hotmail.com</v>
          </cell>
          <cell r="F65" t="str">
            <v>Competitive</v>
          </cell>
        </row>
        <row r="66">
          <cell r="A66">
            <v>3427725</v>
          </cell>
          <cell r="B66" t="str">
            <v>Jacqueline</v>
          </cell>
          <cell r="C66" t="str">
            <v>Devaney</v>
          </cell>
          <cell r="D66" t="str">
            <v>3/12/1966</v>
          </cell>
          <cell r="E66" t="str">
            <v>jacqui_devaney@hotmail.com</v>
          </cell>
          <cell r="F66" t="str">
            <v>Competitive</v>
          </cell>
        </row>
        <row r="67">
          <cell r="A67">
            <v>3244289</v>
          </cell>
          <cell r="B67" t="str">
            <v>Andrew</v>
          </cell>
          <cell r="C67" t="str">
            <v>Diamantis</v>
          </cell>
          <cell r="D67">
            <v>26028</v>
          </cell>
          <cell r="E67" t="str">
            <v>andydiamantis@blueyonder.co.uk</v>
          </cell>
          <cell r="F67" t="str">
            <v>Competitive</v>
          </cell>
        </row>
        <row r="68">
          <cell r="A68">
            <v>2753719</v>
          </cell>
          <cell r="B68" t="str">
            <v>Alan</v>
          </cell>
          <cell r="C68" t="str">
            <v>Dolton</v>
          </cell>
          <cell r="D68" t="str">
            <v>12/21/1956</v>
          </cell>
          <cell r="E68" t="str">
            <v>alandolton@sky.com</v>
          </cell>
          <cell r="F68" t="str">
            <v>Competitive</v>
          </cell>
        </row>
        <row r="69">
          <cell r="A69">
            <v>3484795</v>
          </cell>
          <cell r="B69" t="str">
            <v>William</v>
          </cell>
          <cell r="C69" t="str">
            <v>Donald</v>
          </cell>
          <cell r="D69" t="str">
            <v>12/27/1954</v>
          </cell>
          <cell r="E69" t="str">
            <v>wdonald_bill@hotmail.com</v>
          </cell>
          <cell r="F69" t="str">
            <v>Competitive</v>
          </cell>
        </row>
        <row r="70">
          <cell r="A70">
            <v>3283207</v>
          </cell>
          <cell r="B70" t="str">
            <v>Graeme</v>
          </cell>
          <cell r="C70" t="str">
            <v>Drysdale</v>
          </cell>
          <cell r="D70" t="str">
            <v>8/7/1967</v>
          </cell>
          <cell r="E70" t="str">
            <v>bcy@blueyonder.co.uk</v>
          </cell>
          <cell r="F70" t="str">
            <v>Competitive</v>
          </cell>
        </row>
        <row r="71">
          <cell r="A71">
            <v>3383019</v>
          </cell>
          <cell r="B71" t="str">
            <v>Keith</v>
          </cell>
          <cell r="C71" t="str">
            <v>Dube</v>
          </cell>
          <cell r="D71" t="str">
            <v>4/14/1967</v>
          </cell>
          <cell r="E71" t="str">
            <v>keithmdube@yahoo.co.uk</v>
          </cell>
          <cell r="F71" t="str">
            <v>Competitive</v>
          </cell>
        </row>
        <row r="72">
          <cell r="A72">
            <v>3243383</v>
          </cell>
          <cell r="B72" t="str">
            <v>Kelly</v>
          </cell>
          <cell r="C72" t="str">
            <v>Duncan</v>
          </cell>
          <cell r="D72">
            <v>30855</v>
          </cell>
          <cell r="E72" t="str">
            <v>kellyd84@icloud.com</v>
          </cell>
          <cell r="F72" t="str">
            <v>Non Competitive</v>
          </cell>
        </row>
        <row r="73">
          <cell r="A73">
            <v>2753723</v>
          </cell>
          <cell r="B73" t="str">
            <v>Patricia</v>
          </cell>
          <cell r="C73" t="str">
            <v>Edwards</v>
          </cell>
          <cell r="D73" t="str">
            <v>2/21/1945</v>
          </cell>
          <cell r="E73" t="str">
            <v>pie.pat@googlemail.com</v>
          </cell>
          <cell r="F73" t="str">
            <v>Competitive</v>
          </cell>
        </row>
        <row r="74">
          <cell r="A74">
            <v>2760562</v>
          </cell>
          <cell r="B74" t="str">
            <v>Richard</v>
          </cell>
          <cell r="C74" t="str">
            <v>Edwards</v>
          </cell>
          <cell r="D74" t="str">
            <v>2/13/1967</v>
          </cell>
          <cell r="E74" t="str">
            <v>richardedwards1163@virginmedia.com</v>
          </cell>
          <cell r="F74" t="str">
            <v>Competitive</v>
          </cell>
        </row>
        <row r="75">
          <cell r="A75">
            <v>2753724</v>
          </cell>
          <cell r="B75" t="str">
            <v>Anne</v>
          </cell>
          <cell r="C75" t="str">
            <v>Eldridge</v>
          </cell>
          <cell r="D75">
            <v>25755</v>
          </cell>
          <cell r="E75" t="str">
            <v>annie.eldridge@gmail.com</v>
          </cell>
          <cell r="F75" t="str">
            <v>Competitive</v>
          </cell>
        </row>
        <row r="76">
          <cell r="A76">
            <v>2792995</v>
          </cell>
          <cell r="B76" t="str">
            <v>Andy</v>
          </cell>
          <cell r="C76" t="str">
            <v>Elliott</v>
          </cell>
          <cell r="D76" t="str">
            <v>3/9/1947</v>
          </cell>
          <cell r="E76" t="str">
            <v>ace115@tiscali.co.uk</v>
          </cell>
          <cell r="F76" t="str">
            <v>Competitive</v>
          </cell>
        </row>
        <row r="77">
          <cell r="A77">
            <v>3533170</v>
          </cell>
          <cell r="B77" t="str">
            <v>Natasha</v>
          </cell>
          <cell r="C77" t="str">
            <v>Etwaroo</v>
          </cell>
          <cell r="D77">
            <v>30217</v>
          </cell>
          <cell r="E77" t="str">
            <v>natasha.etwaroo@hotmail.co.uk</v>
          </cell>
          <cell r="F77" t="str">
            <v>Competitive</v>
          </cell>
        </row>
        <row r="78">
          <cell r="A78">
            <v>2753726</v>
          </cell>
          <cell r="B78" t="str">
            <v>Alice</v>
          </cell>
          <cell r="C78" t="str">
            <v>Ewen</v>
          </cell>
          <cell r="D78">
            <v>31244</v>
          </cell>
          <cell r="E78" t="str">
            <v>alice_ewen@hotmail.com</v>
          </cell>
          <cell r="F78" t="str">
            <v>Competitive</v>
          </cell>
        </row>
        <row r="79">
          <cell r="A79">
            <v>2753727</v>
          </cell>
          <cell r="B79" t="str">
            <v>Bob</v>
          </cell>
          <cell r="C79" t="str">
            <v>Ewen</v>
          </cell>
          <cell r="D79" t="str">
            <v>1/8/1955</v>
          </cell>
          <cell r="F79" t="str">
            <v>Competitive</v>
          </cell>
        </row>
        <row r="80">
          <cell r="A80">
            <v>3493406</v>
          </cell>
          <cell r="B80" t="str">
            <v>Edie</v>
          </cell>
          <cell r="C80" t="str">
            <v>Fairservice</v>
          </cell>
          <cell r="D80">
            <v>32795</v>
          </cell>
          <cell r="E80" t="str">
            <v>e.fairservice@hotmail.co.uk</v>
          </cell>
          <cell r="F80" t="str">
            <v>Competitive</v>
          </cell>
        </row>
        <row r="81">
          <cell r="A81">
            <v>3379957</v>
          </cell>
          <cell r="B81" t="str">
            <v>David</v>
          </cell>
          <cell r="C81" t="str">
            <v>Falkner</v>
          </cell>
          <cell r="D81">
            <v>29000</v>
          </cell>
          <cell r="E81" t="str">
            <v>david.falkner@bt.com</v>
          </cell>
          <cell r="F81" t="str">
            <v>Competitive</v>
          </cell>
        </row>
        <row r="82">
          <cell r="A82">
            <v>3117454</v>
          </cell>
          <cell r="B82" t="str">
            <v>Sandie</v>
          </cell>
          <cell r="C82" t="str">
            <v>Fay</v>
          </cell>
          <cell r="D82" t="str">
            <v>10/3/1968</v>
          </cell>
          <cell r="E82" t="str">
            <v>whereisthepride@yahoo.co.uk</v>
          </cell>
          <cell r="F82" t="str">
            <v>Competitive</v>
          </cell>
        </row>
        <row r="83">
          <cell r="A83">
            <v>3265983</v>
          </cell>
          <cell r="B83" t="str">
            <v>Nick</v>
          </cell>
          <cell r="C83" t="str">
            <v>Fiander</v>
          </cell>
          <cell r="D83" t="str">
            <v>7/10/1961</v>
          </cell>
          <cell r="E83" t="str">
            <v>nfiander@brit.croydon.sch.uk</v>
          </cell>
          <cell r="F83" t="str">
            <v>Competitive</v>
          </cell>
        </row>
        <row r="84">
          <cell r="A84">
            <v>3418686</v>
          </cell>
          <cell r="B84" t="str">
            <v>Martin</v>
          </cell>
          <cell r="C84" t="str">
            <v>Filer</v>
          </cell>
          <cell r="D84">
            <v>27933</v>
          </cell>
          <cell r="F84" t="str">
            <v>Competitive</v>
          </cell>
        </row>
        <row r="85">
          <cell r="A85">
            <v>2753734</v>
          </cell>
          <cell r="B85" t="str">
            <v>Barry</v>
          </cell>
          <cell r="C85" t="str">
            <v>Finch</v>
          </cell>
          <cell r="D85" t="str">
            <v>3/20/1949</v>
          </cell>
          <cell r="E85" t="str">
            <v>barryfinch@gmail.com</v>
          </cell>
          <cell r="F85" t="str">
            <v>Competitive</v>
          </cell>
        </row>
        <row r="86">
          <cell r="A86">
            <v>2753735</v>
          </cell>
          <cell r="B86" t="str">
            <v>Nigel</v>
          </cell>
          <cell r="C86" t="str">
            <v>Finch</v>
          </cell>
          <cell r="D86" t="str">
            <v>3/20/1963</v>
          </cell>
          <cell r="F86" t="str">
            <v>Competitive</v>
          </cell>
        </row>
        <row r="87">
          <cell r="A87">
            <v>2753736</v>
          </cell>
          <cell r="B87" t="str">
            <v>Paul</v>
          </cell>
          <cell r="C87" t="str">
            <v>Finch</v>
          </cell>
          <cell r="D87">
            <v>27625</v>
          </cell>
          <cell r="E87" t="str">
            <v>finchp10@hotmail.com</v>
          </cell>
          <cell r="F87" t="str">
            <v>Competitive</v>
          </cell>
        </row>
        <row r="88">
          <cell r="A88">
            <v>2868390</v>
          </cell>
          <cell r="B88" t="str">
            <v>Robert</v>
          </cell>
          <cell r="C88" t="str">
            <v>Finch</v>
          </cell>
          <cell r="D88">
            <v>29560</v>
          </cell>
          <cell r="E88" t="str">
            <v>Robertfinch7@googlemail.com</v>
          </cell>
          <cell r="F88" t="str">
            <v>Competitive</v>
          </cell>
        </row>
        <row r="89">
          <cell r="A89">
            <v>2753749</v>
          </cell>
          <cell r="B89" t="str">
            <v>Sarah</v>
          </cell>
          <cell r="C89" t="str">
            <v>Fisher</v>
          </cell>
          <cell r="D89">
            <v>29958</v>
          </cell>
          <cell r="E89" t="str">
            <v>s_hansbury@hotmail.com</v>
          </cell>
          <cell r="F89" t="str">
            <v>Competitive</v>
          </cell>
        </row>
        <row r="90">
          <cell r="A90">
            <v>2910189</v>
          </cell>
          <cell r="B90" t="str">
            <v>Lee</v>
          </cell>
          <cell r="C90" t="str">
            <v>Flanagan</v>
          </cell>
          <cell r="D90">
            <v>26946</v>
          </cell>
          <cell r="E90" t="str">
            <v>Leesuzieflanagan@aol.com</v>
          </cell>
          <cell r="F90" t="str">
            <v>Competitive</v>
          </cell>
        </row>
        <row r="91">
          <cell r="A91">
            <v>3076177</v>
          </cell>
          <cell r="B91" t="str">
            <v>Tony</v>
          </cell>
          <cell r="C91" t="str">
            <v>Flowers</v>
          </cell>
          <cell r="D91" t="str">
            <v>8/31/1969</v>
          </cell>
          <cell r="E91" t="str">
            <v>tf869@hotmail.co.uk</v>
          </cell>
          <cell r="F91" t="str">
            <v>Competitive</v>
          </cell>
        </row>
        <row r="92">
          <cell r="A92">
            <v>2753737</v>
          </cell>
          <cell r="B92" t="str">
            <v>Kim</v>
          </cell>
          <cell r="C92" t="str">
            <v>Ford</v>
          </cell>
          <cell r="D92" t="str">
            <v>10/19/1960</v>
          </cell>
          <cell r="E92" t="str">
            <v>kim.ford2014@icloud.com</v>
          </cell>
          <cell r="F92" t="str">
            <v>Non Competitive</v>
          </cell>
        </row>
        <row r="93">
          <cell r="A93">
            <v>2753738</v>
          </cell>
          <cell r="B93" t="str">
            <v>John</v>
          </cell>
          <cell r="C93" t="str">
            <v>Foster</v>
          </cell>
          <cell r="D93" t="str">
            <v>12/5/1958</v>
          </cell>
          <cell r="E93" t="str">
            <v>johnfoster44@hotmail.com</v>
          </cell>
          <cell r="F93" t="str">
            <v>Competitive</v>
          </cell>
        </row>
        <row r="94">
          <cell r="A94">
            <v>3261567</v>
          </cell>
          <cell r="B94" t="str">
            <v>Andrew</v>
          </cell>
          <cell r="C94" t="str">
            <v>Fox</v>
          </cell>
          <cell r="D94" t="str">
            <v>1/12/1959</v>
          </cell>
          <cell r="E94" t="str">
            <v>foxpalace@talktalk.net</v>
          </cell>
          <cell r="F94" t="str">
            <v>Competitive</v>
          </cell>
        </row>
        <row r="95">
          <cell r="A95">
            <v>2996206</v>
          </cell>
          <cell r="B95" t="str">
            <v>Sandra</v>
          </cell>
          <cell r="C95" t="str">
            <v>Francis</v>
          </cell>
          <cell r="D95" t="str">
            <v>10/11/1956</v>
          </cell>
          <cell r="E95" t="str">
            <v>sandra2007francis@yahoo.co.uk</v>
          </cell>
          <cell r="F95" t="str">
            <v>Competitive</v>
          </cell>
        </row>
        <row r="96">
          <cell r="A96">
            <v>2753739</v>
          </cell>
          <cell r="B96" t="str">
            <v>Neil</v>
          </cell>
          <cell r="C96" t="str">
            <v>Furze</v>
          </cell>
          <cell r="D96">
            <v>25755</v>
          </cell>
          <cell r="E96" t="str">
            <v>neil@furze.plus.com</v>
          </cell>
          <cell r="F96" t="str">
            <v>Competitive</v>
          </cell>
        </row>
        <row r="97">
          <cell r="A97">
            <v>2960071</v>
          </cell>
          <cell r="B97" t="str">
            <v>Sean</v>
          </cell>
          <cell r="C97" t="str">
            <v>Gallagher</v>
          </cell>
          <cell r="D97" t="str">
            <v>6/9/1963</v>
          </cell>
          <cell r="E97" t="str">
            <v>sean.gallagher@35communications.com</v>
          </cell>
          <cell r="F97" t="str">
            <v>Competitive</v>
          </cell>
        </row>
        <row r="98">
          <cell r="A98">
            <v>2678542</v>
          </cell>
          <cell r="B98" t="str">
            <v>John</v>
          </cell>
          <cell r="C98" t="str">
            <v>Gannon</v>
          </cell>
          <cell r="D98" t="str">
            <v>8/24/1957</v>
          </cell>
          <cell r="E98" t="str">
            <v>johngannon2001@yahoo.co.uk</v>
          </cell>
          <cell r="F98" t="str">
            <v>Non Competitive</v>
          </cell>
        </row>
        <row r="99">
          <cell r="A99">
            <v>2753740</v>
          </cell>
          <cell r="B99" t="str">
            <v>Christine</v>
          </cell>
          <cell r="C99" t="str">
            <v>Gauntlet</v>
          </cell>
          <cell r="D99">
            <v>28298</v>
          </cell>
          <cell r="E99" t="str">
            <v>Christine.gauntlet@met.police.uk</v>
          </cell>
          <cell r="F99" t="str">
            <v>Competitive</v>
          </cell>
        </row>
        <row r="100">
          <cell r="A100">
            <v>3413391</v>
          </cell>
          <cell r="B100" t="str">
            <v>Nicholas</v>
          </cell>
          <cell r="C100" t="str">
            <v>Geddes</v>
          </cell>
          <cell r="D100">
            <v>30003</v>
          </cell>
          <cell r="E100" t="str">
            <v>nickmorgangeddes@gmail.com</v>
          </cell>
          <cell r="F100" t="str">
            <v>Competitive</v>
          </cell>
        </row>
        <row r="101">
          <cell r="A101">
            <v>2753741</v>
          </cell>
          <cell r="B101" t="str">
            <v>Michael</v>
          </cell>
          <cell r="C101" t="str">
            <v>George</v>
          </cell>
          <cell r="D101" t="str">
            <v>7/10/1951</v>
          </cell>
          <cell r="E101" t="str">
            <v>croystride@gmail.com</v>
          </cell>
          <cell r="F101" t="str">
            <v>Competitive</v>
          </cell>
        </row>
        <row r="102">
          <cell r="A102">
            <v>3484944</v>
          </cell>
          <cell r="B102" t="str">
            <v>Rosie</v>
          </cell>
          <cell r="C102" t="str">
            <v>Gibbons</v>
          </cell>
          <cell r="D102">
            <v>28393</v>
          </cell>
          <cell r="E102" t="str">
            <v>mcdermottrosie@yahoo.co.uk</v>
          </cell>
          <cell r="F102" t="str">
            <v>Competitive</v>
          </cell>
        </row>
        <row r="103">
          <cell r="A103">
            <v>3449038</v>
          </cell>
          <cell r="B103" t="str">
            <v>Tom</v>
          </cell>
          <cell r="C103" t="str">
            <v>Gilllespie</v>
          </cell>
          <cell r="D103" t="str">
            <v>5/29/1969</v>
          </cell>
          <cell r="E103" t="str">
            <v>tcfgill@yahoo.co.uk</v>
          </cell>
          <cell r="F103" t="str">
            <v>Competitive</v>
          </cell>
        </row>
        <row r="104">
          <cell r="A104">
            <v>2753743</v>
          </cell>
          <cell r="B104" t="str">
            <v>Colin</v>
          </cell>
          <cell r="C104" t="str">
            <v>Golding</v>
          </cell>
          <cell r="D104" t="str">
            <v>12/23/1949</v>
          </cell>
          <cell r="E104" t="str">
            <v>colingolding@tiscali.co.uk</v>
          </cell>
          <cell r="F104" t="str">
            <v>Non Competitive</v>
          </cell>
        </row>
        <row r="105">
          <cell r="A105">
            <v>3536694</v>
          </cell>
          <cell r="B105" t="str">
            <v>Malvina</v>
          </cell>
          <cell r="C105" t="str">
            <v>Gosik</v>
          </cell>
          <cell r="D105">
            <v>34257</v>
          </cell>
          <cell r="E105" t="str">
            <v>malwina_gosik@wp.pl</v>
          </cell>
          <cell r="F105" t="str">
            <v>Competitive</v>
          </cell>
        </row>
        <row r="106">
          <cell r="A106">
            <v>2753746</v>
          </cell>
          <cell r="B106" t="str">
            <v>Martin</v>
          </cell>
          <cell r="C106" t="str">
            <v>Gourlay</v>
          </cell>
          <cell r="D106" t="str">
            <v>12/21/1959</v>
          </cell>
          <cell r="E106" t="str">
            <v>mart4120@blueyonder.co.uk</v>
          </cell>
          <cell r="F106" t="str">
            <v>Competitive</v>
          </cell>
        </row>
        <row r="107">
          <cell r="A107">
            <v>2942136</v>
          </cell>
          <cell r="B107" t="str">
            <v>Louise</v>
          </cell>
          <cell r="C107" t="str">
            <v>Grech</v>
          </cell>
          <cell r="D107">
            <v>30881</v>
          </cell>
          <cell r="E107" t="str">
            <v>louise.grech@hotmail.co.uk</v>
          </cell>
          <cell r="F107" t="str">
            <v>Competitive</v>
          </cell>
        </row>
        <row r="108">
          <cell r="A108">
            <v>3533167</v>
          </cell>
          <cell r="B108" t="str">
            <v>Chris</v>
          </cell>
          <cell r="C108" t="str">
            <v>Green</v>
          </cell>
          <cell r="D108" t="str">
            <v>1/8/1964</v>
          </cell>
          <cell r="F108" t="str">
            <v>Competitive</v>
          </cell>
        </row>
        <row r="109">
          <cell r="A109">
            <v>3358567</v>
          </cell>
          <cell r="B109" t="str">
            <v>Ozgur</v>
          </cell>
          <cell r="C109" t="str">
            <v>Gulec</v>
          </cell>
          <cell r="D109">
            <v>27752</v>
          </cell>
          <cell r="E109" t="str">
            <v>ozgurgulec@hotmail.co.uk</v>
          </cell>
          <cell r="F109" t="str">
            <v>Competitive</v>
          </cell>
        </row>
        <row r="110">
          <cell r="A110">
            <v>2753747</v>
          </cell>
          <cell r="B110" t="str">
            <v>David</v>
          </cell>
          <cell r="C110" t="str">
            <v>Gunaratnam</v>
          </cell>
          <cell r="D110" t="str">
            <v>12/17/1957</v>
          </cell>
          <cell r="E110" t="str">
            <v>davidgunaratnam@blueyonder.co.uk</v>
          </cell>
          <cell r="F110" t="str">
            <v>Competitive</v>
          </cell>
        </row>
        <row r="111">
          <cell r="A111">
            <v>2987819</v>
          </cell>
          <cell r="B111" t="str">
            <v>Colin</v>
          </cell>
          <cell r="C111" t="str">
            <v>Hann</v>
          </cell>
          <cell r="D111">
            <v>31537</v>
          </cell>
          <cell r="E111" t="str">
            <v>colinhann@ymail.com</v>
          </cell>
          <cell r="F111" t="str">
            <v>Competitive</v>
          </cell>
        </row>
        <row r="112">
          <cell r="A112">
            <v>3484777</v>
          </cell>
          <cell r="B112" t="str">
            <v>Pasha</v>
          </cell>
          <cell r="C112" t="str">
            <v>Harris</v>
          </cell>
          <cell r="D112" t="str">
            <v>1/27/1958</v>
          </cell>
          <cell r="E112" t="str">
            <v>pashamon@gmail.com</v>
          </cell>
          <cell r="F112" t="str">
            <v>Competitive</v>
          </cell>
        </row>
        <row r="113">
          <cell r="A113">
            <v>3052600</v>
          </cell>
          <cell r="B113" t="str">
            <v>Stephen</v>
          </cell>
          <cell r="C113" t="str">
            <v>Harris</v>
          </cell>
          <cell r="D113">
            <v>25575</v>
          </cell>
          <cell r="E113" t="str">
            <v>sharris16spencer@aol.com</v>
          </cell>
          <cell r="F113" t="str">
            <v>Competitive</v>
          </cell>
        </row>
        <row r="114">
          <cell r="A114">
            <v>2753750</v>
          </cell>
          <cell r="B114" t="str">
            <v>Iain</v>
          </cell>
          <cell r="C114" t="str">
            <v>Harrison</v>
          </cell>
          <cell r="D114">
            <v>28809</v>
          </cell>
          <cell r="E114" t="str">
            <v>purple_iain@hotmail.com</v>
          </cell>
          <cell r="F114" t="str">
            <v>Competitive</v>
          </cell>
        </row>
        <row r="115">
          <cell r="A115">
            <v>3432713</v>
          </cell>
          <cell r="B115" t="str">
            <v>Diane</v>
          </cell>
          <cell r="C115" t="str">
            <v>Hart</v>
          </cell>
          <cell r="D115">
            <v>26377</v>
          </cell>
          <cell r="E115" t="str">
            <v>diane.hart@sky.com</v>
          </cell>
          <cell r="F115" t="str">
            <v>Competitive</v>
          </cell>
        </row>
        <row r="116">
          <cell r="A116">
            <v>3537051</v>
          </cell>
          <cell r="B116" t="str">
            <v>Jennifer</v>
          </cell>
          <cell r="C116" t="str">
            <v>Hart</v>
          </cell>
          <cell r="D116">
            <v>32324</v>
          </cell>
          <cell r="E116" t="str">
            <v>Jennifer.hart604@gmail.com</v>
          </cell>
          <cell r="F116" t="str">
            <v>Competitive</v>
          </cell>
        </row>
        <row r="117">
          <cell r="A117">
            <v>3348476</v>
          </cell>
          <cell r="B117" t="str">
            <v>Laura</v>
          </cell>
          <cell r="C117" t="str">
            <v>Hartney</v>
          </cell>
          <cell r="D117" t="str">
            <v>10/9/1964</v>
          </cell>
          <cell r="E117" t="str">
            <v>larousseliere@hotmail.co.uk</v>
          </cell>
          <cell r="F117" t="str">
            <v>Competitive</v>
          </cell>
        </row>
        <row r="118">
          <cell r="A118">
            <v>3449386</v>
          </cell>
          <cell r="B118" t="str">
            <v>Avarnia</v>
          </cell>
          <cell r="C118" t="str">
            <v>Hawkins</v>
          </cell>
          <cell r="D118">
            <v>30530</v>
          </cell>
          <cell r="E118" t="str">
            <v>avarnia@yahoo.com</v>
          </cell>
          <cell r="F118" t="str">
            <v>Competitive</v>
          </cell>
        </row>
        <row r="119">
          <cell r="A119">
            <v>2973354</v>
          </cell>
          <cell r="B119" t="str">
            <v>Brenhan</v>
          </cell>
          <cell r="C119" t="str">
            <v>Heath</v>
          </cell>
          <cell r="D119">
            <v>27052</v>
          </cell>
          <cell r="E119" t="str">
            <v>brenhanheath@hotmail.com</v>
          </cell>
          <cell r="F119" t="str">
            <v>Competitive</v>
          </cell>
        </row>
        <row r="120">
          <cell r="A120">
            <v>2805891</v>
          </cell>
          <cell r="B120" t="str">
            <v>Stuart</v>
          </cell>
          <cell r="C120" t="str">
            <v>Hills</v>
          </cell>
          <cell r="D120" t="str">
            <v>7/27/1953</v>
          </cell>
          <cell r="E120" t="str">
            <v>cleanscreen@btinternet.com</v>
          </cell>
          <cell r="F120" t="str">
            <v>Competitive</v>
          </cell>
        </row>
        <row r="121">
          <cell r="A121">
            <v>3510645</v>
          </cell>
          <cell r="B121" t="str">
            <v>Mike</v>
          </cell>
          <cell r="C121" t="str">
            <v>Hinchcliffe</v>
          </cell>
          <cell r="D121">
            <v>28782</v>
          </cell>
          <cell r="E121" t="str">
            <v>rivetmike2002@yahoo.co.uk</v>
          </cell>
          <cell r="F121" t="str">
            <v>Competitive</v>
          </cell>
        </row>
        <row r="122">
          <cell r="A122">
            <v>3449192</v>
          </cell>
          <cell r="B122" t="str">
            <v>Melanie</v>
          </cell>
          <cell r="C122" t="str">
            <v>Hinds</v>
          </cell>
          <cell r="D122">
            <v>27065</v>
          </cell>
          <cell r="E122" t="str">
            <v>melth@hotmail.co.uk</v>
          </cell>
          <cell r="F122" t="str">
            <v>Competitive</v>
          </cell>
        </row>
        <row r="123">
          <cell r="A123">
            <v>3533162</v>
          </cell>
          <cell r="B123" t="str">
            <v>Daniel</v>
          </cell>
          <cell r="C123" t="str">
            <v>Hobbs</v>
          </cell>
          <cell r="D123">
            <v>27593</v>
          </cell>
          <cell r="E123" t="str">
            <v>Daniel@deltabit.co.uk</v>
          </cell>
          <cell r="F123" t="str">
            <v>Competitive</v>
          </cell>
        </row>
        <row r="124">
          <cell r="A124">
            <v>2745649</v>
          </cell>
          <cell r="B124" t="str">
            <v>David</v>
          </cell>
          <cell r="C124" t="str">
            <v>Hoben</v>
          </cell>
          <cell r="D124" t="str">
            <v>10/29/1952</v>
          </cell>
          <cell r="E124" t="str">
            <v>david.hoben@mottmac.com</v>
          </cell>
          <cell r="F124" t="str">
            <v>Non Competitive</v>
          </cell>
        </row>
        <row r="125">
          <cell r="A125">
            <v>3532586</v>
          </cell>
          <cell r="B125" t="str">
            <v>Msrtin</v>
          </cell>
          <cell r="C125" t="str">
            <v>Hows</v>
          </cell>
          <cell r="D125" t="str">
            <v>3/18/1966</v>
          </cell>
          <cell r="E125" t="str">
            <v>martinhows@talktalk.net</v>
          </cell>
          <cell r="F125" t="str">
            <v>Competitive</v>
          </cell>
        </row>
        <row r="126">
          <cell r="A126">
            <v>2875732</v>
          </cell>
          <cell r="B126" t="str">
            <v>Taylor</v>
          </cell>
          <cell r="C126" t="str">
            <v>Huggins</v>
          </cell>
          <cell r="D126">
            <v>26406</v>
          </cell>
          <cell r="E126" t="str">
            <v>taylorhuggins@hotmail.com</v>
          </cell>
          <cell r="F126" t="str">
            <v>Competitive</v>
          </cell>
        </row>
        <row r="127">
          <cell r="A127">
            <v>2971649</v>
          </cell>
          <cell r="B127" t="str">
            <v>Jane</v>
          </cell>
          <cell r="C127" t="str">
            <v>Hughes</v>
          </cell>
          <cell r="D127">
            <v>28391</v>
          </cell>
          <cell r="E127" t="str">
            <v>hughes_jane@rocketmail.com</v>
          </cell>
          <cell r="F127" t="str">
            <v>Competitive</v>
          </cell>
        </row>
        <row r="128">
          <cell r="A128">
            <v>2753755</v>
          </cell>
          <cell r="B128" t="str">
            <v>John</v>
          </cell>
          <cell r="C128" t="str">
            <v>Humphries</v>
          </cell>
          <cell r="D128" t="str">
            <v>4/29/1963</v>
          </cell>
          <cell r="E128" t="str">
            <v>jhumphries@cvceurope.com</v>
          </cell>
          <cell r="F128" t="str">
            <v>Competitive</v>
          </cell>
        </row>
        <row r="129">
          <cell r="A129">
            <v>3372142</v>
          </cell>
          <cell r="B129" t="str">
            <v>Lorraine</v>
          </cell>
          <cell r="C129" t="str">
            <v>Hunte</v>
          </cell>
          <cell r="D129" t="str">
            <v>1/6/1954</v>
          </cell>
          <cell r="E129" t="str">
            <v>lorraine@lhunte.wanadoo.co.uk</v>
          </cell>
          <cell r="F129" t="str">
            <v>Competitive</v>
          </cell>
        </row>
        <row r="130">
          <cell r="A130">
            <v>2975213</v>
          </cell>
          <cell r="B130" t="str">
            <v>Mark</v>
          </cell>
          <cell r="C130" t="str">
            <v>Hutchings</v>
          </cell>
          <cell r="D130" t="str">
            <v>9/3/1965</v>
          </cell>
          <cell r="E130" t="str">
            <v>mark.hutchings282@gmail.com</v>
          </cell>
          <cell r="F130" t="str">
            <v>Competitive</v>
          </cell>
        </row>
        <row r="131">
          <cell r="A131">
            <v>3538138</v>
          </cell>
          <cell r="B131" t="str">
            <v>Alan</v>
          </cell>
          <cell r="C131" t="str">
            <v>Irving</v>
          </cell>
          <cell r="D131" t="str">
            <v>4/14/1966</v>
          </cell>
          <cell r="E131" t="str">
            <v>Irving.paula@yahoo.co.uk</v>
          </cell>
          <cell r="F131" t="str">
            <v>Competitive</v>
          </cell>
        </row>
        <row r="132">
          <cell r="A132">
            <v>2913908</v>
          </cell>
          <cell r="B132" t="str">
            <v>Paula</v>
          </cell>
          <cell r="C132" t="str">
            <v>Irving</v>
          </cell>
          <cell r="D132" t="str">
            <v>11/24/1969</v>
          </cell>
          <cell r="E132" t="str">
            <v>irving.paula@yahoo.co.uk</v>
          </cell>
          <cell r="F132" t="str">
            <v>Competitive</v>
          </cell>
        </row>
        <row r="133">
          <cell r="A133">
            <v>3470078</v>
          </cell>
          <cell r="B133" t="str">
            <v>Jasmin</v>
          </cell>
          <cell r="C133" t="str">
            <v>Islam</v>
          </cell>
          <cell r="D133">
            <v>29723</v>
          </cell>
          <cell r="E133" t="str">
            <v>jasminion@hotmail.com</v>
          </cell>
          <cell r="F133" t="str">
            <v>Competitive</v>
          </cell>
        </row>
        <row r="134">
          <cell r="A134">
            <v>3008608</v>
          </cell>
          <cell r="B134" t="str">
            <v>Darren</v>
          </cell>
          <cell r="C134" t="str">
            <v>Jackson</v>
          </cell>
          <cell r="D134">
            <v>26086</v>
          </cell>
          <cell r="E134" t="str">
            <v>darren.jackson@outlook.com</v>
          </cell>
          <cell r="F134" t="str">
            <v>Competitive</v>
          </cell>
        </row>
        <row r="135">
          <cell r="A135">
            <v>2867469</v>
          </cell>
          <cell r="B135" t="str">
            <v>Lisa</v>
          </cell>
          <cell r="C135" t="str">
            <v>Jackson</v>
          </cell>
          <cell r="D135" t="str">
            <v>9/21/1967</v>
          </cell>
          <cell r="E135" t="str">
            <v>quiet.medicine@gmail.com</v>
          </cell>
          <cell r="F135" t="str">
            <v>Competitive</v>
          </cell>
        </row>
        <row r="136">
          <cell r="A136">
            <v>2685872</v>
          </cell>
          <cell r="B136" t="str">
            <v>Robin</v>
          </cell>
          <cell r="C136" t="str">
            <v>Jamieson</v>
          </cell>
          <cell r="D136" t="str">
            <v>5/24/1947</v>
          </cell>
          <cell r="E136" t="str">
            <v>robin@jmsn.me.uk</v>
          </cell>
          <cell r="F136" t="str">
            <v>Competitive</v>
          </cell>
        </row>
        <row r="137">
          <cell r="A137">
            <v>2875734</v>
          </cell>
          <cell r="B137" t="str">
            <v>Andrea</v>
          </cell>
          <cell r="C137" t="str">
            <v>Jeffries</v>
          </cell>
          <cell r="D137" t="str">
            <v>5/6/1961</v>
          </cell>
          <cell r="E137" t="str">
            <v>apjeffries@gmail.com</v>
          </cell>
          <cell r="F137" t="str">
            <v>Non Competitive</v>
          </cell>
        </row>
        <row r="138">
          <cell r="A138">
            <v>2997315</v>
          </cell>
          <cell r="B138" t="str">
            <v>Daniel</v>
          </cell>
          <cell r="C138" t="str">
            <v>Jewell</v>
          </cell>
          <cell r="D138">
            <v>26738</v>
          </cell>
          <cell r="E138" t="str">
            <v>Danieljewell1@live.co.uk</v>
          </cell>
          <cell r="F138" t="str">
            <v>Competitive</v>
          </cell>
        </row>
        <row r="139">
          <cell r="A139">
            <v>3271184</v>
          </cell>
          <cell r="B139" t="str">
            <v>Ian</v>
          </cell>
          <cell r="C139" t="str">
            <v>Johnson</v>
          </cell>
          <cell r="D139" t="str">
            <v>6/18/1959</v>
          </cell>
          <cell r="E139" t="str">
            <v>maestrojonno@yahoo.co.uk</v>
          </cell>
          <cell r="F139" t="str">
            <v>Competitive</v>
          </cell>
        </row>
        <row r="140">
          <cell r="A140">
            <v>3525021</v>
          </cell>
          <cell r="B140" t="str">
            <v>Peter</v>
          </cell>
          <cell r="C140" t="str">
            <v>Johnson</v>
          </cell>
          <cell r="D140" t="str">
            <v>11/28/1963</v>
          </cell>
          <cell r="E140" t="str">
            <v>peter_johnson38@hotmail.com</v>
          </cell>
          <cell r="F140" t="str">
            <v>Competitive</v>
          </cell>
        </row>
        <row r="141">
          <cell r="A141">
            <v>3437002</v>
          </cell>
          <cell r="B141" t="str">
            <v>Patsi</v>
          </cell>
          <cell r="C141" t="str">
            <v>Johnston</v>
          </cell>
          <cell r="D141">
            <v>30708</v>
          </cell>
          <cell r="E141" t="str">
            <v>paatsii@yahoo.co.uk</v>
          </cell>
          <cell r="F141" t="str">
            <v>Competitive</v>
          </cell>
        </row>
        <row r="142">
          <cell r="A142">
            <v>2916952</v>
          </cell>
          <cell r="B142" t="str">
            <v>Julie</v>
          </cell>
          <cell r="C142" t="str">
            <v>Jordan</v>
          </cell>
          <cell r="D142" t="str">
            <v>11/19/1958</v>
          </cell>
          <cell r="E142" t="str">
            <v>julie.jordan@edf-energy.com</v>
          </cell>
          <cell r="F142" t="str">
            <v>Competitive</v>
          </cell>
        </row>
        <row r="143">
          <cell r="A143">
            <v>3543388</v>
          </cell>
          <cell r="B143" t="str">
            <v>Michael</v>
          </cell>
          <cell r="C143" t="str">
            <v>Joseph</v>
          </cell>
          <cell r="D143" t="str">
            <v>1/31/1958</v>
          </cell>
          <cell r="E143" t="str">
            <v>Michaeljoseph31@hotmail.com</v>
          </cell>
          <cell r="F143" t="str">
            <v>Competitive</v>
          </cell>
        </row>
        <row r="144">
          <cell r="A144">
            <v>2753759</v>
          </cell>
          <cell r="B144" t="str">
            <v>Don</v>
          </cell>
          <cell r="C144" t="str">
            <v>Kayum</v>
          </cell>
          <cell r="D144" t="str">
            <v>10/13/1955</v>
          </cell>
          <cell r="E144" t="str">
            <v>don.kayum@btinternet.com</v>
          </cell>
          <cell r="F144" t="str">
            <v>Non Competitive</v>
          </cell>
        </row>
        <row r="145">
          <cell r="A145">
            <v>2753760</v>
          </cell>
          <cell r="B145" t="str">
            <v>Elene</v>
          </cell>
          <cell r="C145" t="str">
            <v>Kayum</v>
          </cell>
          <cell r="D145" t="str">
            <v>1/23/1958</v>
          </cell>
          <cell r="F145" t="str">
            <v>Competitive</v>
          </cell>
        </row>
        <row r="146">
          <cell r="A146">
            <v>3502815</v>
          </cell>
          <cell r="B146" t="str">
            <v>Alison</v>
          </cell>
          <cell r="C146" t="str">
            <v>Kelly</v>
          </cell>
          <cell r="D146">
            <v>28604</v>
          </cell>
          <cell r="E146" t="str">
            <v>alisonfkelly@me.com</v>
          </cell>
          <cell r="F146" t="str">
            <v>Competitive</v>
          </cell>
        </row>
        <row r="147">
          <cell r="A147">
            <v>3301093</v>
          </cell>
          <cell r="B147" t="str">
            <v>James</v>
          </cell>
          <cell r="C147" t="str">
            <v>Kelly</v>
          </cell>
          <cell r="D147">
            <v>34865</v>
          </cell>
          <cell r="E147" t="str">
            <v>Jckelly95@aol.com</v>
          </cell>
          <cell r="F147" t="str">
            <v>Competitive</v>
          </cell>
        </row>
        <row r="148">
          <cell r="A148">
            <v>3300946</v>
          </cell>
          <cell r="B148" t="str">
            <v>Mark</v>
          </cell>
          <cell r="C148" t="str">
            <v>Kelly</v>
          </cell>
          <cell r="D148" t="str">
            <v>8/14/1965</v>
          </cell>
          <cell r="E148" t="str">
            <v>Mkelly695@aol.com</v>
          </cell>
          <cell r="F148" t="str">
            <v>Competitive</v>
          </cell>
        </row>
        <row r="149">
          <cell r="A149">
            <v>3301094</v>
          </cell>
          <cell r="B149" t="str">
            <v>Stephen</v>
          </cell>
          <cell r="C149" t="str">
            <v>Kelly</v>
          </cell>
          <cell r="D149">
            <v>33837</v>
          </cell>
          <cell r="E149" t="str">
            <v>Srkelly92@aol.com</v>
          </cell>
          <cell r="F149" t="str">
            <v>Competitive</v>
          </cell>
        </row>
        <row r="150">
          <cell r="A150">
            <v>3299070</v>
          </cell>
          <cell r="B150" t="str">
            <v>Sarah</v>
          </cell>
          <cell r="C150" t="str">
            <v>Kernaghan</v>
          </cell>
          <cell r="D150">
            <v>30487</v>
          </cell>
          <cell r="E150" t="str">
            <v>sarahkernaghan@hotmail.com</v>
          </cell>
          <cell r="F150" t="str">
            <v>Competitive</v>
          </cell>
        </row>
        <row r="151">
          <cell r="A151">
            <v>2793004</v>
          </cell>
          <cell r="B151" t="str">
            <v>Isabelle</v>
          </cell>
          <cell r="C151" t="str">
            <v>Kita</v>
          </cell>
          <cell r="D151" t="str">
            <v>12/19/1961</v>
          </cell>
          <cell r="E151" t="str">
            <v>ikita@talk21.com</v>
          </cell>
          <cell r="F151" t="str">
            <v>Competitive</v>
          </cell>
        </row>
        <row r="152">
          <cell r="A152">
            <v>3558722</v>
          </cell>
          <cell r="B152" t="str">
            <v>Michell</v>
          </cell>
          <cell r="C152" t="str">
            <v>Klein</v>
          </cell>
          <cell r="D152">
            <v>28331</v>
          </cell>
          <cell r="E152" t="str">
            <v>mfklein99@yahoo.com</v>
          </cell>
          <cell r="F152" t="str">
            <v>Competitive</v>
          </cell>
        </row>
        <row r="153">
          <cell r="A153">
            <v>2951403</v>
          </cell>
          <cell r="B153" t="str">
            <v>Krzysztof</v>
          </cell>
          <cell r="C153" t="str">
            <v>Klidzia</v>
          </cell>
          <cell r="D153" t="str">
            <v>4/28/1965</v>
          </cell>
          <cell r="E153" t="str">
            <v>kkglide26@gmail.com</v>
          </cell>
          <cell r="F153" t="str">
            <v>Competitive</v>
          </cell>
        </row>
        <row r="154">
          <cell r="A154">
            <v>2908149</v>
          </cell>
          <cell r="B154" t="str">
            <v>Karen</v>
          </cell>
          <cell r="C154" t="str">
            <v>Knight</v>
          </cell>
          <cell r="D154">
            <v>29872</v>
          </cell>
          <cell r="E154" t="str">
            <v>karenknight5@yahoo.co.uk</v>
          </cell>
          <cell r="F154" t="str">
            <v>Competitive</v>
          </cell>
        </row>
        <row r="155">
          <cell r="A155">
            <v>3364567</v>
          </cell>
          <cell r="B155" t="str">
            <v>Adam</v>
          </cell>
          <cell r="C155" t="str">
            <v>Kos</v>
          </cell>
          <cell r="D155">
            <v>30032</v>
          </cell>
          <cell r="E155" t="str">
            <v>kosadam13@gmail.com</v>
          </cell>
          <cell r="F155" t="str">
            <v>Competitive</v>
          </cell>
        </row>
        <row r="156">
          <cell r="A156">
            <v>2753762</v>
          </cell>
          <cell r="B156" t="str">
            <v>Neoclis</v>
          </cell>
          <cell r="C156" t="str">
            <v>Kyritsis</v>
          </cell>
          <cell r="D156" t="str">
            <v>8/19/1954</v>
          </cell>
          <cell r="E156" t="str">
            <v>nick.kyritsis@hotmail.co.uk</v>
          </cell>
          <cell r="F156" t="str">
            <v>Competitive</v>
          </cell>
        </row>
        <row r="157">
          <cell r="A157">
            <v>3022243</v>
          </cell>
          <cell r="B157" t="str">
            <v>Asisat</v>
          </cell>
          <cell r="C157" t="str">
            <v>Lamina</v>
          </cell>
          <cell r="D157">
            <v>29959</v>
          </cell>
          <cell r="E157" t="str">
            <v>asisat.lamina@gmail.com</v>
          </cell>
          <cell r="F157" t="str">
            <v>Competitive</v>
          </cell>
        </row>
        <row r="158">
          <cell r="A158">
            <v>3129580</v>
          </cell>
          <cell r="B158" t="str">
            <v>Robert</v>
          </cell>
          <cell r="C158" t="str">
            <v>Lashley</v>
          </cell>
          <cell r="D158" t="str">
            <v>4/4/1962</v>
          </cell>
          <cell r="E158" t="str">
            <v>jahkings45@hotmail.co.uk</v>
          </cell>
          <cell r="F158" t="str">
            <v>Competitive</v>
          </cell>
        </row>
        <row r="159">
          <cell r="A159">
            <v>3289922</v>
          </cell>
          <cell r="B159" t="str">
            <v>Peter</v>
          </cell>
          <cell r="C159" t="str">
            <v>Laurance</v>
          </cell>
          <cell r="D159">
            <v>27640</v>
          </cell>
          <cell r="E159" t="str">
            <v>peterljlaurence@gmail.com</v>
          </cell>
          <cell r="F159" t="str">
            <v>Competitive</v>
          </cell>
        </row>
        <row r="160">
          <cell r="A160">
            <v>8018801</v>
          </cell>
          <cell r="B160" t="str">
            <v>Becky</v>
          </cell>
          <cell r="C160" t="str">
            <v>Laurence</v>
          </cell>
          <cell r="D160">
            <v>28890</v>
          </cell>
          <cell r="E160" t="str">
            <v>boolaurence@gmail.com</v>
          </cell>
          <cell r="F160" t="str">
            <v>Competitive</v>
          </cell>
        </row>
        <row r="161">
          <cell r="A161">
            <v>3554245</v>
          </cell>
          <cell r="B161" t="str">
            <v>Ginny</v>
          </cell>
          <cell r="C161" t="str">
            <v>Lavagna</v>
          </cell>
          <cell r="D161" t="str">
            <v>3/6/1964</v>
          </cell>
          <cell r="E161" t="str">
            <v>ginnylavagna@tiscali.co.uk</v>
          </cell>
          <cell r="F161" t="str">
            <v>Competitive</v>
          </cell>
        </row>
        <row r="162">
          <cell r="A162">
            <v>2753764</v>
          </cell>
          <cell r="B162" t="str">
            <v>Michele</v>
          </cell>
          <cell r="C162" t="str">
            <v>Lawrence</v>
          </cell>
          <cell r="D162" t="str">
            <v>6/13/1947</v>
          </cell>
          <cell r="F162" t="str">
            <v>Competitive</v>
          </cell>
        </row>
        <row r="163">
          <cell r="A163">
            <v>2858605</v>
          </cell>
          <cell r="B163" t="str">
            <v>Paul</v>
          </cell>
          <cell r="C163" t="str">
            <v>Lee-Smith</v>
          </cell>
          <cell r="D163">
            <v>26047</v>
          </cell>
          <cell r="F163" t="str">
            <v>Competitive</v>
          </cell>
        </row>
        <row r="164">
          <cell r="A164">
            <v>2793102</v>
          </cell>
          <cell r="B164" t="str">
            <v>Richard</v>
          </cell>
          <cell r="C164" t="str">
            <v>Lee-Smith</v>
          </cell>
          <cell r="D164">
            <v>26536</v>
          </cell>
          <cell r="F164" t="str">
            <v>Competitive</v>
          </cell>
        </row>
        <row r="165">
          <cell r="A165">
            <v>2793112</v>
          </cell>
          <cell r="B165" t="str">
            <v>Victoria</v>
          </cell>
          <cell r="C165" t="str">
            <v>Legg</v>
          </cell>
          <cell r="D165">
            <v>25676</v>
          </cell>
          <cell r="E165" t="str">
            <v>Victoria12Legge34@icloud.com</v>
          </cell>
          <cell r="F165" t="str">
            <v>Competitive</v>
          </cell>
        </row>
        <row r="166">
          <cell r="A166">
            <v>2753765</v>
          </cell>
          <cell r="B166" t="str">
            <v>Patrick</v>
          </cell>
          <cell r="C166" t="str">
            <v>Leong Chung</v>
          </cell>
          <cell r="D166" t="str">
            <v>12/27/1968</v>
          </cell>
          <cell r="E166" t="str">
            <v>pchung118@gmail.com</v>
          </cell>
          <cell r="F166" t="str">
            <v>Competitive</v>
          </cell>
        </row>
        <row r="167">
          <cell r="A167">
            <v>3527314</v>
          </cell>
          <cell r="B167" t="str">
            <v>Charlotte</v>
          </cell>
          <cell r="C167" t="str">
            <v>Letchford</v>
          </cell>
          <cell r="D167">
            <v>30925</v>
          </cell>
          <cell r="E167" t="str">
            <v>charlotte_louise@yahoo.com</v>
          </cell>
          <cell r="F167" t="str">
            <v>Competitive</v>
          </cell>
        </row>
        <row r="168">
          <cell r="A168">
            <v>3544246</v>
          </cell>
          <cell r="B168" t="str">
            <v>Jay</v>
          </cell>
          <cell r="C168" t="str">
            <v>Lidbetter</v>
          </cell>
          <cell r="D168">
            <v>28754</v>
          </cell>
          <cell r="E168" t="str">
            <v>Jaylidbetter@yahoo.co.uk</v>
          </cell>
          <cell r="F168" t="str">
            <v>Competitive</v>
          </cell>
        </row>
        <row r="169">
          <cell r="A169">
            <v>2998475</v>
          </cell>
          <cell r="B169" t="str">
            <v>Elanor</v>
          </cell>
          <cell r="C169" t="str">
            <v>Lim</v>
          </cell>
          <cell r="D169">
            <v>27475</v>
          </cell>
          <cell r="E169" t="str">
            <v>elanor.lim@gs.com</v>
          </cell>
          <cell r="F169" t="str">
            <v>Competitive</v>
          </cell>
        </row>
        <row r="170">
          <cell r="A170">
            <v>3271182</v>
          </cell>
          <cell r="B170" t="str">
            <v>Rachel</v>
          </cell>
          <cell r="C170" t="str">
            <v>Lindley</v>
          </cell>
          <cell r="D170">
            <v>29402</v>
          </cell>
          <cell r="E170" t="str">
            <v>rachel.lindley@gmail.com</v>
          </cell>
          <cell r="F170" t="str">
            <v>Competitive</v>
          </cell>
        </row>
        <row r="171">
          <cell r="A171">
            <v>3401109</v>
          </cell>
          <cell r="B171" t="str">
            <v>Morena</v>
          </cell>
          <cell r="C171" t="str">
            <v>Lironi</v>
          </cell>
          <cell r="D171">
            <v>26196</v>
          </cell>
          <cell r="E171" t="str">
            <v>avv.lironi@servizi-legali.com</v>
          </cell>
          <cell r="F171" t="str">
            <v>Competitive</v>
          </cell>
        </row>
        <row r="172">
          <cell r="A172">
            <v>2753766</v>
          </cell>
          <cell r="B172" t="str">
            <v>Tom</v>
          </cell>
          <cell r="C172" t="str">
            <v>Littlewood</v>
          </cell>
          <cell r="D172">
            <v>26238</v>
          </cell>
          <cell r="E172" t="str">
            <v>tomlittlewood588@btinternet.com</v>
          </cell>
          <cell r="F172" t="str">
            <v>Competitive</v>
          </cell>
        </row>
        <row r="173">
          <cell r="A173">
            <v>2753768</v>
          </cell>
          <cell r="B173" t="str">
            <v>Dave</v>
          </cell>
          <cell r="C173" t="str">
            <v>Lovell</v>
          </cell>
          <cell r="D173" t="str">
            <v>5/25/1963</v>
          </cell>
          <cell r="E173" t="str">
            <v>killitoon@hotmail.com</v>
          </cell>
          <cell r="F173" t="str">
            <v>Competitive</v>
          </cell>
        </row>
        <row r="174">
          <cell r="A174">
            <v>3401107</v>
          </cell>
          <cell r="B174" t="str">
            <v>Simone</v>
          </cell>
          <cell r="C174" t="str">
            <v>Luciani</v>
          </cell>
          <cell r="D174">
            <v>30510</v>
          </cell>
          <cell r="E174" t="str">
            <v>simoneluciani@me.com</v>
          </cell>
          <cell r="F174" t="str">
            <v>Competitive</v>
          </cell>
        </row>
        <row r="175">
          <cell r="A175">
            <v>3535884</v>
          </cell>
          <cell r="B175" t="str">
            <v>Angus</v>
          </cell>
          <cell r="C175" t="str">
            <v>Macdonald</v>
          </cell>
          <cell r="D175">
            <v>31574</v>
          </cell>
          <cell r="E175" t="str">
            <v>angypongo@hotmail.com</v>
          </cell>
          <cell r="F175" t="str">
            <v>Competitive</v>
          </cell>
        </row>
        <row r="176">
          <cell r="A176">
            <v>2753770</v>
          </cell>
          <cell r="B176" t="str">
            <v>Damian</v>
          </cell>
          <cell r="C176" t="str">
            <v>MacEnhill</v>
          </cell>
          <cell r="D176">
            <v>25823</v>
          </cell>
          <cell r="E176" t="str">
            <v>macenhill@hotmail.co.uk</v>
          </cell>
          <cell r="F176" t="str">
            <v>Competitive</v>
          </cell>
        </row>
        <row r="177">
          <cell r="A177">
            <v>2753771</v>
          </cell>
          <cell r="B177" t="str">
            <v>Justin</v>
          </cell>
          <cell r="C177" t="str">
            <v>MacEnhill</v>
          </cell>
          <cell r="D177">
            <v>26477</v>
          </cell>
          <cell r="E177" t="str">
            <v>justin@jmacenhill.plus.com</v>
          </cell>
          <cell r="F177" t="str">
            <v>Competitive</v>
          </cell>
        </row>
        <row r="178">
          <cell r="A178">
            <v>2753772</v>
          </cell>
          <cell r="B178" t="str">
            <v>Karen</v>
          </cell>
          <cell r="C178" t="str">
            <v>MacEnhill</v>
          </cell>
          <cell r="D178">
            <v>26393</v>
          </cell>
          <cell r="E178" t="str">
            <v>kmacenhill@jmacenhill.madasafish.com</v>
          </cell>
          <cell r="F178" t="str">
            <v>Competitive</v>
          </cell>
        </row>
        <row r="179">
          <cell r="A179">
            <v>2905751</v>
          </cell>
          <cell r="B179" t="str">
            <v>Bill</v>
          </cell>
          <cell r="C179" t="str">
            <v>Makuwa</v>
          </cell>
          <cell r="D179">
            <v>28209</v>
          </cell>
          <cell r="E179" t="str">
            <v>bmakuwa@hotmail.com</v>
          </cell>
          <cell r="F179" t="str">
            <v>Competitive</v>
          </cell>
        </row>
        <row r="180">
          <cell r="A180">
            <v>3351013</v>
          </cell>
          <cell r="B180" t="str">
            <v>Dev</v>
          </cell>
          <cell r="C180" t="str">
            <v>Malhotra</v>
          </cell>
          <cell r="D180">
            <v>26083</v>
          </cell>
          <cell r="E180" t="str">
            <v>drdevmalhotra@hotmail.com</v>
          </cell>
          <cell r="F180" t="str">
            <v>Competitive</v>
          </cell>
        </row>
        <row r="181">
          <cell r="A181">
            <v>3360765</v>
          </cell>
          <cell r="B181" t="str">
            <v>Alfonso</v>
          </cell>
          <cell r="C181" t="str">
            <v>Marcovecchio</v>
          </cell>
          <cell r="D181" t="str">
            <v>6/19/1964</v>
          </cell>
          <cell r="E181" t="str">
            <v>amarcovecchio@talktalk.net</v>
          </cell>
          <cell r="F181" t="str">
            <v>Competitive</v>
          </cell>
        </row>
        <row r="182">
          <cell r="A182">
            <v>2753775</v>
          </cell>
          <cell r="B182" t="str">
            <v>Stephen</v>
          </cell>
          <cell r="C182" t="str">
            <v>Massey</v>
          </cell>
          <cell r="D182" t="str">
            <v>8/10/1967</v>
          </cell>
          <cell r="E182" t="str">
            <v>Stephen.m@mac.com</v>
          </cell>
          <cell r="F182" t="str">
            <v>Competitive</v>
          </cell>
        </row>
        <row r="183">
          <cell r="A183">
            <v>3503620</v>
          </cell>
          <cell r="B183" t="str">
            <v>Taric</v>
          </cell>
          <cell r="C183" t="str">
            <v>Matticks</v>
          </cell>
          <cell r="D183">
            <v>32140</v>
          </cell>
          <cell r="E183" t="str">
            <v>t.matticks@hotmail.co.uk</v>
          </cell>
          <cell r="F183" t="str">
            <v>Competitive</v>
          </cell>
        </row>
        <row r="184">
          <cell r="A184">
            <v>2685873</v>
          </cell>
          <cell r="B184" t="str">
            <v>Philip</v>
          </cell>
          <cell r="C184" t="str">
            <v>Mazur</v>
          </cell>
          <cell r="D184" t="str">
            <v>10/12/1959</v>
          </cell>
          <cell r="E184" t="str">
            <v>phil.mazur@blueyonder.co.uk</v>
          </cell>
          <cell r="F184" t="str">
            <v>Competitive</v>
          </cell>
        </row>
        <row r="185">
          <cell r="A185">
            <v>3527712</v>
          </cell>
          <cell r="B185" t="str">
            <v>Karyn</v>
          </cell>
          <cell r="C185" t="str">
            <v>McArthur</v>
          </cell>
          <cell r="D185">
            <v>30715</v>
          </cell>
          <cell r="E185" t="str">
            <v>karyn_mcarthur@hotmail.com</v>
          </cell>
          <cell r="F185" t="str">
            <v>Competitive</v>
          </cell>
        </row>
        <row r="186">
          <cell r="A186">
            <v>3525157</v>
          </cell>
          <cell r="B186" t="str">
            <v>Helene</v>
          </cell>
          <cell r="C186" t="str">
            <v>McCann</v>
          </cell>
          <cell r="D186" t="str">
            <v>5/1/1961</v>
          </cell>
          <cell r="E186" t="str">
            <v>heleneannecy@yahoo.co.uk</v>
          </cell>
          <cell r="F186" t="str">
            <v>Competitive</v>
          </cell>
        </row>
        <row r="187">
          <cell r="A187">
            <v>3525158</v>
          </cell>
          <cell r="B187" t="str">
            <v>Robert</v>
          </cell>
          <cell r="C187" t="str">
            <v>McCann</v>
          </cell>
          <cell r="D187" t="str">
            <v>8/6/1945</v>
          </cell>
          <cell r="E187" t="str">
            <v>robertriba@hotmail.com</v>
          </cell>
          <cell r="F187" t="str">
            <v>Competitive</v>
          </cell>
        </row>
        <row r="188">
          <cell r="A188">
            <v>3449229</v>
          </cell>
          <cell r="B188" t="str">
            <v>Myles</v>
          </cell>
          <cell r="C188" t="str">
            <v>McCarthy</v>
          </cell>
          <cell r="D188">
            <v>26529</v>
          </cell>
          <cell r="E188" t="str">
            <v>myles.mccarthy@hotmail.co.uk</v>
          </cell>
          <cell r="F188" t="str">
            <v>Competitive</v>
          </cell>
        </row>
        <row r="189">
          <cell r="A189">
            <v>3484819</v>
          </cell>
          <cell r="B189" t="str">
            <v>Neil</v>
          </cell>
          <cell r="C189" t="str">
            <v>McDonough</v>
          </cell>
          <cell r="D189">
            <v>29088</v>
          </cell>
          <cell r="E189" t="str">
            <v>neilmcd2@sky.com</v>
          </cell>
          <cell r="F189" t="str">
            <v>Competitive</v>
          </cell>
        </row>
        <row r="190">
          <cell r="A190">
            <v>2753781</v>
          </cell>
          <cell r="B190" t="str">
            <v>John</v>
          </cell>
          <cell r="C190" t="str">
            <v>McGilvray</v>
          </cell>
          <cell r="D190" t="str">
            <v>2/23/1946</v>
          </cell>
          <cell r="E190" t="str">
            <v>Carolejohn_3@hotmail.com</v>
          </cell>
          <cell r="F190" t="str">
            <v>Non Competitive</v>
          </cell>
        </row>
        <row r="191">
          <cell r="A191">
            <v>3533168</v>
          </cell>
          <cell r="B191" t="str">
            <v>John</v>
          </cell>
          <cell r="C191" t="str">
            <v>McKenty</v>
          </cell>
          <cell r="D191" t="str">
            <v>10/1/1965</v>
          </cell>
          <cell r="E191" t="str">
            <v>411bristol@googlemail.com</v>
          </cell>
          <cell r="F191" t="str">
            <v>Competitive</v>
          </cell>
        </row>
        <row r="192">
          <cell r="A192">
            <v>2753782</v>
          </cell>
          <cell r="B192" t="str">
            <v>Michele</v>
          </cell>
          <cell r="C192" t="str">
            <v>Meech</v>
          </cell>
          <cell r="D192" t="str">
            <v>4/5/1968</v>
          </cell>
          <cell r="E192" t="str">
            <v>Michele_meech@hotmail.com</v>
          </cell>
          <cell r="F192" t="str">
            <v>Non Competitive</v>
          </cell>
        </row>
        <row r="193">
          <cell r="A193">
            <v>3280036</v>
          </cell>
          <cell r="B193" t="str">
            <v>Richard</v>
          </cell>
          <cell r="C193" t="str">
            <v>Mernagh</v>
          </cell>
          <cell r="D193" t="str">
            <v>10/14/1963</v>
          </cell>
          <cell r="F193" t="str">
            <v>Competitive</v>
          </cell>
        </row>
        <row r="194">
          <cell r="A194">
            <v>3000479</v>
          </cell>
          <cell r="B194" t="str">
            <v>Peter</v>
          </cell>
          <cell r="C194" t="str">
            <v>Mills</v>
          </cell>
          <cell r="D194">
            <v>31911</v>
          </cell>
          <cell r="E194" t="str">
            <v>peter.d.mills@gmail.com</v>
          </cell>
          <cell r="F194" t="str">
            <v>Competitive</v>
          </cell>
        </row>
        <row r="195">
          <cell r="A195">
            <v>3258602</v>
          </cell>
          <cell r="B195" t="str">
            <v>Andy</v>
          </cell>
          <cell r="C195" t="str">
            <v>Morcombe</v>
          </cell>
          <cell r="D195" t="str">
            <v>11/10/1965</v>
          </cell>
          <cell r="E195" t="str">
            <v>andymorcombe@hotmail.co.uk</v>
          </cell>
          <cell r="F195" t="str">
            <v>Competitive</v>
          </cell>
        </row>
        <row r="196">
          <cell r="A196">
            <v>2753785</v>
          </cell>
          <cell r="B196" t="str">
            <v>Matthew</v>
          </cell>
          <cell r="C196" t="str">
            <v>Morgan</v>
          </cell>
          <cell r="D196">
            <v>28703</v>
          </cell>
          <cell r="E196" t="str">
            <v>mkmorgan1978@yahoo.co.uk</v>
          </cell>
          <cell r="F196" t="str">
            <v>Competitive</v>
          </cell>
        </row>
        <row r="197">
          <cell r="A197">
            <v>2673261</v>
          </cell>
          <cell r="B197" t="str">
            <v>Chris</v>
          </cell>
          <cell r="C197" t="str">
            <v>Morton</v>
          </cell>
          <cell r="D197" t="str">
            <v>12/1/1964</v>
          </cell>
          <cell r="E197" t="str">
            <v>chris.morton@bbc.co.uk</v>
          </cell>
          <cell r="F197" t="str">
            <v>Competitive</v>
          </cell>
        </row>
        <row r="198">
          <cell r="A198">
            <v>2873554</v>
          </cell>
          <cell r="B198" t="str">
            <v>Hannah</v>
          </cell>
          <cell r="C198" t="str">
            <v>Musk</v>
          </cell>
          <cell r="D198">
            <v>29415</v>
          </cell>
          <cell r="F198" t="str">
            <v>Competitive</v>
          </cell>
        </row>
        <row r="199">
          <cell r="A199">
            <v>3296262</v>
          </cell>
          <cell r="B199" t="str">
            <v>Bernard</v>
          </cell>
          <cell r="C199" t="str">
            <v>Neligan</v>
          </cell>
          <cell r="D199" t="str">
            <v>12/29/1959</v>
          </cell>
          <cell r="E199" t="str">
            <v>bnelligan@sle.co.uk</v>
          </cell>
          <cell r="F199" t="str">
            <v>Competitive</v>
          </cell>
        </row>
        <row r="200">
          <cell r="A200">
            <v>3296264</v>
          </cell>
          <cell r="B200" t="str">
            <v>Sue</v>
          </cell>
          <cell r="C200" t="str">
            <v>Neligan</v>
          </cell>
          <cell r="D200" t="str">
            <v>7/24/1962</v>
          </cell>
          <cell r="F200" t="str">
            <v>Competitive</v>
          </cell>
        </row>
        <row r="201">
          <cell r="A201">
            <v>2953115</v>
          </cell>
          <cell r="B201" t="str">
            <v>Tyler</v>
          </cell>
          <cell r="C201" t="str">
            <v>O'Callaghan</v>
          </cell>
          <cell r="D201">
            <v>30802</v>
          </cell>
          <cell r="E201" t="str">
            <v>kingtyler1@hotmail.com</v>
          </cell>
          <cell r="F201" t="str">
            <v>Competitive</v>
          </cell>
        </row>
        <row r="202">
          <cell r="A202">
            <v>3261552</v>
          </cell>
          <cell r="B202" t="str">
            <v>Sam</v>
          </cell>
          <cell r="C202" t="str">
            <v>O'Dongo</v>
          </cell>
          <cell r="D202">
            <v>27307</v>
          </cell>
          <cell r="E202" t="str">
            <v>samsky07@sky.com</v>
          </cell>
          <cell r="F202" t="str">
            <v>Competitive</v>
          </cell>
        </row>
        <row r="203">
          <cell r="A203">
            <v>3526085</v>
          </cell>
          <cell r="B203" t="str">
            <v>Sarah</v>
          </cell>
          <cell r="C203" t="str">
            <v>ODonnell</v>
          </cell>
          <cell r="D203">
            <v>29060</v>
          </cell>
          <cell r="E203" t="str">
            <v>sarahodonnell79@yahoo.co.uk</v>
          </cell>
          <cell r="F203" t="str">
            <v>Competitive</v>
          </cell>
        </row>
        <row r="204">
          <cell r="A204">
            <v>3285227</v>
          </cell>
          <cell r="B204" t="str">
            <v>John</v>
          </cell>
          <cell r="C204" t="str">
            <v>O'Dowd</v>
          </cell>
          <cell r="D204">
            <v>27120</v>
          </cell>
          <cell r="E204" t="str">
            <v>johno74mali@yahoo.co.uk</v>
          </cell>
          <cell r="F204" t="str">
            <v>Competitive</v>
          </cell>
        </row>
        <row r="205">
          <cell r="A205">
            <v>3532050</v>
          </cell>
          <cell r="B205" t="str">
            <v>Elizabeth</v>
          </cell>
          <cell r="C205" t="str">
            <v>Offor</v>
          </cell>
          <cell r="D205">
            <v>29480</v>
          </cell>
          <cell r="E205" t="str">
            <v>lizlouise@hotmail.com</v>
          </cell>
          <cell r="F205" t="str">
            <v>Competitive</v>
          </cell>
        </row>
        <row r="206">
          <cell r="A206">
            <v>3404208</v>
          </cell>
          <cell r="B206" t="str">
            <v>John</v>
          </cell>
          <cell r="C206" t="str">
            <v>O'Mahoney</v>
          </cell>
          <cell r="D206">
            <v>28657</v>
          </cell>
          <cell r="E206" t="str">
            <v>Johnmilltown@gmail.com</v>
          </cell>
          <cell r="F206" t="str">
            <v>Competitive</v>
          </cell>
        </row>
        <row r="207">
          <cell r="A207">
            <v>3325749</v>
          </cell>
          <cell r="B207" t="str">
            <v>Noel</v>
          </cell>
          <cell r="C207" t="str">
            <v>O'Reilly</v>
          </cell>
          <cell r="D207" t="str">
            <v>12/24/1958</v>
          </cell>
          <cell r="E207" t="str">
            <v>noreilly@csc.com</v>
          </cell>
          <cell r="F207" t="str">
            <v>Competitive</v>
          </cell>
        </row>
        <row r="208">
          <cell r="A208">
            <v>2793099</v>
          </cell>
          <cell r="B208" t="str">
            <v>Natalie</v>
          </cell>
          <cell r="C208" t="str">
            <v>Osher</v>
          </cell>
          <cell r="D208">
            <v>31980</v>
          </cell>
          <cell r="E208" t="str">
            <v>natalieosher@gmail.com</v>
          </cell>
          <cell r="F208" t="str">
            <v>Competitive</v>
          </cell>
        </row>
        <row r="209">
          <cell r="A209">
            <v>3304151</v>
          </cell>
          <cell r="B209" t="str">
            <v>Antoni</v>
          </cell>
          <cell r="C209" t="str">
            <v>Ostrowski</v>
          </cell>
          <cell r="D209" t="str">
            <v>11/1/1967</v>
          </cell>
          <cell r="E209" t="str">
            <v>antoniostrowski@hotmail.co.uk</v>
          </cell>
          <cell r="F209" t="str">
            <v>Competitive</v>
          </cell>
        </row>
        <row r="210">
          <cell r="A210">
            <v>3295553</v>
          </cell>
          <cell r="B210" t="str">
            <v>Lyes</v>
          </cell>
          <cell r="C210" t="str">
            <v>Ouarti</v>
          </cell>
          <cell r="D210">
            <v>28320</v>
          </cell>
          <cell r="E210" t="str">
            <v>ouartil@hotmail.com</v>
          </cell>
          <cell r="F210" t="str">
            <v>Competitive</v>
          </cell>
        </row>
        <row r="211">
          <cell r="A211">
            <v>3560226</v>
          </cell>
          <cell r="B211" t="str">
            <v>Claire</v>
          </cell>
          <cell r="C211" t="str">
            <v>Oyediran</v>
          </cell>
          <cell r="D211">
            <v>28388</v>
          </cell>
          <cell r="E211" t="str">
            <v>omodudu@hotmail.com</v>
          </cell>
          <cell r="F211" t="str">
            <v>Competitive</v>
          </cell>
        </row>
        <row r="212">
          <cell r="A212">
            <v>3297126</v>
          </cell>
          <cell r="B212" t="str">
            <v>Simon</v>
          </cell>
          <cell r="C212" t="str">
            <v>Pannell</v>
          </cell>
          <cell r="D212" t="str">
            <v>9/2/1960</v>
          </cell>
          <cell r="E212" t="str">
            <v>simpan82@googlemail.com</v>
          </cell>
          <cell r="F212" t="str">
            <v>Competitive</v>
          </cell>
        </row>
        <row r="213">
          <cell r="A213">
            <v>2753794</v>
          </cell>
          <cell r="B213" t="str">
            <v>Karen</v>
          </cell>
          <cell r="C213" t="str">
            <v>Peake</v>
          </cell>
          <cell r="D213" t="str">
            <v>2/21/1962</v>
          </cell>
          <cell r="E213" t="str">
            <v>karen_peake@hotmail.com</v>
          </cell>
          <cell r="F213" t="str">
            <v>Competitive</v>
          </cell>
        </row>
        <row r="214">
          <cell r="A214">
            <v>2753795</v>
          </cell>
          <cell r="B214" t="str">
            <v>Geoff</v>
          </cell>
          <cell r="C214" t="str">
            <v>Pennells</v>
          </cell>
          <cell r="D214" t="str">
            <v>2/10/1958</v>
          </cell>
          <cell r="E214" t="str">
            <v>Grp369@aol.com</v>
          </cell>
          <cell r="F214" t="str">
            <v>Competitive</v>
          </cell>
        </row>
        <row r="215">
          <cell r="A215">
            <v>2753796</v>
          </cell>
          <cell r="B215" t="str">
            <v>Laura</v>
          </cell>
          <cell r="C215" t="str">
            <v>Pennells</v>
          </cell>
          <cell r="D215">
            <v>33197</v>
          </cell>
          <cell r="F215" t="str">
            <v>Competitive</v>
          </cell>
        </row>
        <row r="216">
          <cell r="A216">
            <v>2753798</v>
          </cell>
          <cell r="B216" t="str">
            <v>William</v>
          </cell>
          <cell r="C216" t="str">
            <v>Pennells</v>
          </cell>
          <cell r="D216">
            <v>34091</v>
          </cell>
          <cell r="E216" t="str">
            <v>grp369@aol.com</v>
          </cell>
          <cell r="F216" t="str">
            <v>Competitive</v>
          </cell>
        </row>
        <row r="217">
          <cell r="A217">
            <v>2836263</v>
          </cell>
          <cell r="B217" t="str">
            <v>Joanna</v>
          </cell>
          <cell r="C217" t="str">
            <v>Penny</v>
          </cell>
          <cell r="D217">
            <v>27574</v>
          </cell>
          <cell r="E217" t="str">
            <v>joannapenny@hotmail.co.uk</v>
          </cell>
          <cell r="F217" t="str">
            <v>Competitive</v>
          </cell>
        </row>
        <row r="218">
          <cell r="A218">
            <v>3351887</v>
          </cell>
          <cell r="B218" t="str">
            <v>Andy</v>
          </cell>
          <cell r="C218" t="str">
            <v>Perks</v>
          </cell>
          <cell r="D218" t="str">
            <v>12/29/1969</v>
          </cell>
          <cell r="E218" t="str">
            <v>andy.perks1@btinternet.com</v>
          </cell>
          <cell r="F218" t="str">
            <v>Competitive</v>
          </cell>
        </row>
        <row r="219">
          <cell r="A219">
            <v>3534670</v>
          </cell>
          <cell r="B219" t="str">
            <v>Ruth</v>
          </cell>
          <cell r="C219" t="str">
            <v>Perks</v>
          </cell>
          <cell r="D219">
            <v>26385</v>
          </cell>
          <cell r="F219" t="str">
            <v>Competitive</v>
          </cell>
        </row>
        <row r="220">
          <cell r="A220">
            <v>3543583</v>
          </cell>
          <cell r="B220" t="str">
            <v>Diana</v>
          </cell>
          <cell r="C220" t="str">
            <v>Phillips</v>
          </cell>
          <cell r="D220">
            <v>28395</v>
          </cell>
          <cell r="E220" t="str">
            <v>diana.m.a.phillips77@hotmail.com</v>
          </cell>
          <cell r="F220" t="str">
            <v>Competitive</v>
          </cell>
        </row>
        <row r="221">
          <cell r="A221">
            <v>3515605</v>
          </cell>
          <cell r="B221" t="str">
            <v>Gareth</v>
          </cell>
          <cell r="C221" t="str">
            <v>Phillips</v>
          </cell>
          <cell r="D221" t="str">
            <v>11/25/1956</v>
          </cell>
          <cell r="E221" t="str">
            <v>sospangar@hotmail.com</v>
          </cell>
          <cell r="F221" t="str">
            <v>Competitive</v>
          </cell>
        </row>
        <row r="222">
          <cell r="A222">
            <v>2753801</v>
          </cell>
          <cell r="B222" t="str">
            <v>Alistair</v>
          </cell>
          <cell r="C222" t="str">
            <v>Price</v>
          </cell>
          <cell r="D222" t="str">
            <v>12/31/1965</v>
          </cell>
          <cell r="E222" t="str">
            <v>alistairprice64@hotmail.co.uk</v>
          </cell>
          <cell r="F222" t="str">
            <v>Competitive</v>
          </cell>
        </row>
        <row r="223">
          <cell r="A223">
            <v>3566008</v>
          </cell>
          <cell r="B223" t="str">
            <v>Daniel</v>
          </cell>
          <cell r="C223" t="str">
            <v>Priddle</v>
          </cell>
          <cell r="D223" t="str">
            <v>1/2/1964</v>
          </cell>
          <cell r="E223" t="str">
            <v>danny64@gmail.com</v>
          </cell>
          <cell r="F223" t="str">
            <v>Competitive</v>
          </cell>
        </row>
        <row r="224">
          <cell r="A224">
            <v>3163722</v>
          </cell>
          <cell r="B224" t="str">
            <v>Nadine</v>
          </cell>
          <cell r="C224" t="str">
            <v>Pryce</v>
          </cell>
          <cell r="D224">
            <v>27083</v>
          </cell>
          <cell r="E224" t="str">
            <v>prynadi@aol.com</v>
          </cell>
          <cell r="F224" t="str">
            <v>Competitive</v>
          </cell>
        </row>
        <row r="225">
          <cell r="A225">
            <v>3445401</v>
          </cell>
          <cell r="B225" t="str">
            <v>John</v>
          </cell>
          <cell r="C225" t="str">
            <v>Punt</v>
          </cell>
          <cell r="D225" t="str">
            <v>4/3/1968</v>
          </cell>
          <cell r="E225" t="str">
            <v>jpunt@hotmail.co.uk</v>
          </cell>
          <cell r="F225" t="str">
            <v>Competitive</v>
          </cell>
        </row>
        <row r="226">
          <cell r="A226">
            <v>2753804</v>
          </cell>
          <cell r="B226" t="str">
            <v>Alan</v>
          </cell>
          <cell r="C226" t="str">
            <v>Purchase</v>
          </cell>
          <cell r="D226" t="str">
            <v>3/12/1959</v>
          </cell>
          <cell r="E226" t="str">
            <v>alanp786925667@aol.com</v>
          </cell>
          <cell r="F226" t="str">
            <v>Competitive</v>
          </cell>
        </row>
        <row r="227">
          <cell r="A227">
            <v>2793104</v>
          </cell>
          <cell r="B227" t="str">
            <v>Samantha</v>
          </cell>
          <cell r="C227" t="str">
            <v>Purser</v>
          </cell>
          <cell r="D227">
            <v>26193</v>
          </cell>
          <cell r="E227" t="str">
            <v>sampurser@hotmail.com</v>
          </cell>
          <cell r="F227" t="str">
            <v>Competitive</v>
          </cell>
        </row>
        <row r="228">
          <cell r="A228">
            <v>2753806</v>
          </cell>
          <cell r="B228" t="str">
            <v>John</v>
          </cell>
          <cell r="C228" t="str">
            <v>Ralf</v>
          </cell>
          <cell r="D228" t="str">
            <v>2/1/1954</v>
          </cell>
          <cell r="E228" t="str">
            <v>john_ralf@hotmail.com</v>
          </cell>
          <cell r="F228" t="str">
            <v>Not a current Athlete</v>
          </cell>
        </row>
        <row r="229">
          <cell r="A229">
            <v>3092420</v>
          </cell>
          <cell r="B229" t="str">
            <v>Liam</v>
          </cell>
          <cell r="C229" t="str">
            <v>Redmond</v>
          </cell>
          <cell r="D229">
            <v>29484</v>
          </cell>
          <cell r="E229" t="str">
            <v>liam1232000@hotmail.co.uk</v>
          </cell>
          <cell r="F229" t="str">
            <v>Competitive</v>
          </cell>
        </row>
        <row r="230">
          <cell r="A230">
            <v>3035503</v>
          </cell>
          <cell r="B230" t="str">
            <v>Neil</v>
          </cell>
          <cell r="C230" t="str">
            <v>Riches</v>
          </cell>
          <cell r="D230" t="str">
            <v>8/23/1959</v>
          </cell>
          <cell r="E230" t="str">
            <v>neilriches@thebettingservice.com</v>
          </cell>
          <cell r="F230" t="str">
            <v>Competitive</v>
          </cell>
        </row>
        <row r="231">
          <cell r="A231">
            <v>3358569</v>
          </cell>
          <cell r="B231" t="str">
            <v>Ana</v>
          </cell>
          <cell r="C231" t="str">
            <v>Ronkov</v>
          </cell>
          <cell r="D231">
            <v>31647</v>
          </cell>
          <cell r="E231" t="str">
            <v>regina_rnk@yahoo.com</v>
          </cell>
          <cell r="F231" t="str">
            <v>Competitive</v>
          </cell>
        </row>
        <row r="232">
          <cell r="A232">
            <v>3537712</v>
          </cell>
          <cell r="B232" t="str">
            <v>Alex</v>
          </cell>
          <cell r="C232" t="str">
            <v>Safavi</v>
          </cell>
          <cell r="D232">
            <v>33036</v>
          </cell>
          <cell r="E232" t="str">
            <v>asafavi@gmail.com</v>
          </cell>
          <cell r="F232" t="str">
            <v>Competitive</v>
          </cell>
        </row>
        <row r="233">
          <cell r="A233">
            <v>3449477</v>
          </cell>
          <cell r="B233" t="str">
            <v>Lee</v>
          </cell>
          <cell r="C233" t="str">
            <v>Saunders</v>
          </cell>
          <cell r="D233">
            <v>25852</v>
          </cell>
          <cell r="E233" t="str">
            <v>lsks22@yahoo.com</v>
          </cell>
          <cell r="F233" t="str">
            <v>Competitive</v>
          </cell>
        </row>
        <row r="234">
          <cell r="A234">
            <v>3065677</v>
          </cell>
          <cell r="B234" t="str">
            <v>Beatrice</v>
          </cell>
          <cell r="C234" t="str">
            <v>Schaer</v>
          </cell>
          <cell r="D234">
            <v>26362</v>
          </cell>
          <cell r="E234" t="str">
            <v>bschaerdc@yahoo.co.uk</v>
          </cell>
          <cell r="F234" t="str">
            <v>Competitive</v>
          </cell>
        </row>
        <row r="235">
          <cell r="A235">
            <v>2793014</v>
          </cell>
          <cell r="B235" t="str">
            <v>Katherine</v>
          </cell>
          <cell r="C235" t="str">
            <v>Selby</v>
          </cell>
          <cell r="D235" t="str">
            <v>6/5/1968</v>
          </cell>
          <cell r="F235" t="str">
            <v>Competitive</v>
          </cell>
        </row>
        <row r="236">
          <cell r="A236">
            <v>3427728</v>
          </cell>
          <cell r="B236" t="str">
            <v>Dennis</v>
          </cell>
          <cell r="C236" t="str">
            <v>Seymour</v>
          </cell>
          <cell r="D236">
            <v>34929</v>
          </cell>
          <cell r="F236" t="str">
            <v>Competitive</v>
          </cell>
        </row>
        <row r="237">
          <cell r="A237">
            <v>3427734</v>
          </cell>
          <cell r="B237" t="str">
            <v>Lynn</v>
          </cell>
          <cell r="C237" t="str">
            <v>Seymour</v>
          </cell>
          <cell r="D237" t="str">
            <v>3/28/1969</v>
          </cell>
          <cell r="E237" t="str">
            <v>lynn.1969@live.co.uk</v>
          </cell>
          <cell r="F237" t="str">
            <v>Competitive</v>
          </cell>
        </row>
        <row r="238">
          <cell r="A238">
            <v>3427730</v>
          </cell>
          <cell r="B238" t="str">
            <v>Natalie</v>
          </cell>
          <cell r="C238" t="str">
            <v>Seymour</v>
          </cell>
          <cell r="D238">
            <v>33456</v>
          </cell>
          <cell r="E238" t="str">
            <v>chat2natz@hotmail.co.uk</v>
          </cell>
          <cell r="F238" t="str">
            <v>Competitive</v>
          </cell>
        </row>
        <row r="239">
          <cell r="A239">
            <v>3427733</v>
          </cell>
          <cell r="B239" t="str">
            <v>Stacey</v>
          </cell>
          <cell r="C239" t="str">
            <v>Seymour</v>
          </cell>
          <cell r="D239">
            <v>32497</v>
          </cell>
          <cell r="E239" t="str">
            <v>stacey_da_best@msn.com</v>
          </cell>
          <cell r="F239" t="str">
            <v>Competitive</v>
          </cell>
        </row>
        <row r="240">
          <cell r="A240">
            <v>2753812</v>
          </cell>
          <cell r="B240" t="str">
            <v>David</v>
          </cell>
          <cell r="C240" t="str">
            <v>Shaw</v>
          </cell>
          <cell r="D240" t="str">
            <v>7/13/1962</v>
          </cell>
          <cell r="E240" t="str">
            <v>dave.shaw@mac.com</v>
          </cell>
          <cell r="F240" t="str">
            <v>Competitive</v>
          </cell>
        </row>
        <row r="241">
          <cell r="A241">
            <v>2753813</v>
          </cell>
          <cell r="B241" t="str">
            <v>Tony</v>
          </cell>
          <cell r="C241" t="str">
            <v>Sheppard</v>
          </cell>
          <cell r="D241" t="str">
            <v>7/15/1960</v>
          </cell>
          <cell r="E241" t="str">
            <v>tony.groups@sub35.com</v>
          </cell>
          <cell r="F241" t="str">
            <v>Non Competitive</v>
          </cell>
        </row>
        <row r="242">
          <cell r="A242">
            <v>2753816</v>
          </cell>
          <cell r="B242" t="str">
            <v>Julie</v>
          </cell>
          <cell r="C242" t="str">
            <v>Shew</v>
          </cell>
          <cell r="D242" t="str">
            <v>3/18/1965</v>
          </cell>
          <cell r="F242" t="str">
            <v>Competitive</v>
          </cell>
        </row>
        <row r="243">
          <cell r="A243">
            <v>2753817</v>
          </cell>
          <cell r="B243" t="str">
            <v>Peter</v>
          </cell>
          <cell r="C243" t="str">
            <v>Shew</v>
          </cell>
          <cell r="D243" t="str">
            <v>6/4/1957</v>
          </cell>
          <cell r="E243" t="str">
            <v>peter.shew@yahoo.co.uk</v>
          </cell>
          <cell r="F243" t="str">
            <v>Competitive</v>
          </cell>
        </row>
        <row r="244">
          <cell r="A244">
            <v>3417097</v>
          </cell>
          <cell r="B244" t="str">
            <v>Clive</v>
          </cell>
          <cell r="C244" t="str">
            <v>Simmonds</v>
          </cell>
          <cell r="D244" t="str">
            <v>8/18/1963</v>
          </cell>
          <cell r="E244" t="str">
            <v>clive.simmonds@croydon.gov.uk</v>
          </cell>
          <cell r="F244" t="str">
            <v>Competitive</v>
          </cell>
        </row>
        <row r="245">
          <cell r="A245">
            <v>3421165</v>
          </cell>
          <cell r="B245" t="str">
            <v>Keith</v>
          </cell>
          <cell r="C245" t="str">
            <v>Simpson</v>
          </cell>
          <cell r="D245" t="str">
            <v>4/14/1949</v>
          </cell>
          <cell r="E245" t="str">
            <v>keithsimpson@hotmail.com</v>
          </cell>
          <cell r="F245" t="str">
            <v>Competitive</v>
          </cell>
        </row>
        <row r="246">
          <cell r="A246">
            <v>3470099</v>
          </cell>
          <cell r="B246" t="str">
            <v>Michael</v>
          </cell>
          <cell r="C246" t="str">
            <v>Smaldon</v>
          </cell>
          <cell r="D246">
            <v>30734</v>
          </cell>
          <cell r="E246" t="str">
            <v>michael.smaldon@gmail.com</v>
          </cell>
          <cell r="F246" t="str">
            <v>Competitive</v>
          </cell>
        </row>
        <row r="247">
          <cell r="A247">
            <v>3281359</v>
          </cell>
          <cell r="B247" t="str">
            <v>Alastair</v>
          </cell>
          <cell r="C247" t="str">
            <v>Smith</v>
          </cell>
          <cell r="D247">
            <v>27572</v>
          </cell>
          <cell r="E247" t="str">
            <v>alastairjhsmith@yahoo.co.uk</v>
          </cell>
          <cell r="F247" t="str">
            <v>Competitive</v>
          </cell>
        </row>
        <row r="248">
          <cell r="A248">
            <v>2951221</v>
          </cell>
          <cell r="B248" t="str">
            <v>Christopher</v>
          </cell>
          <cell r="C248" t="str">
            <v>Smith</v>
          </cell>
          <cell r="D248" t="str">
            <v>6/9/1957</v>
          </cell>
          <cell r="E248" t="str">
            <v>chrssmith97@gmail.com</v>
          </cell>
          <cell r="F248" t="str">
            <v>Competitive</v>
          </cell>
        </row>
        <row r="249">
          <cell r="A249">
            <v>2753818</v>
          </cell>
          <cell r="B249" t="str">
            <v>Clive</v>
          </cell>
          <cell r="C249" t="str">
            <v>Smith</v>
          </cell>
          <cell r="D249" t="str">
            <v>5/25/1959</v>
          </cell>
          <cell r="E249" t="str">
            <v>clivesmith999@hotmail.com</v>
          </cell>
          <cell r="F249" t="str">
            <v>Not a current Athlete</v>
          </cell>
        </row>
        <row r="250">
          <cell r="A250">
            <v>3008185</v>
          </cell>
          <cell r="B250" t="str">
            <v>Matthew</v>
          </cell>
          <cell r="C250" t="str">
            <v>Smith</v>
          </cell>
          <cell r="D250">
            <v>35397</v>
          </cell>
          <cell r="E250" t="str">
            <v>clivesmith999@hotmail.com</v>
          </cell>
          <cell r="F250" t="str">
            <v>Non Competitive</v>
          </cell>
        </row>
        <row r="251">
          <cell r="A251">
            <v>3261262</v>
          </cell>
          <cell r="B251" t="str">
            <v>Matthew</v>
          </cell>
          <cell r="C251" t="str">
            <v>Smith</v>
          </cell>
          <cell r="D251">
            <v>31429</v>
          </cell>
          <cell r="E251" t="str">
            <v>matt17smith@hotmail.com</v>
          </cell>
          <cell r="F251" t="str">
            <v>Competitive</v>
          </cell>
        </row>
        <row r="252">
          <cell r="A252">
            <v>2753820</v>
          </cell>
          <cell r="B252" t="str">
            <v>Simon</v>
          </cell>
          <cell r="C252" t="str">
            <v>Smith</v>
          </cell>
          <cell r="D252" t="str">
            <v>4/1/1962</v>
          </cell>
          <cell r="E252" t="str">
            <v>Smithsimon5@blueyonder.co.uk</v>
          </cell>
          <cell r="F252" t="str">
            <v>Non Competitive</v>
          </cell>
        </row>
        <row r="253">
          <cell r="A253">
            <v>2760563</v>
          </cell>
          <cell r="B253" t="str">
            <v>Stephen</v>
          </cell>
          <cell r="C253" t="str">
            <v>Smith</v>
          </cell>
          <cell r="D253" t="str">
            <v>3/26/1959</v>
          </cell>
          <cell r="E253" t="str">
            <v>steve-p.smith@ntlworld.com</v>
          </cell>
          <cell r="F253" t="str">
            <v>Competitive</v>
          </cell>
        </row>
        <row r="254">
          <cell r="A254">
            <v>2943391</v>
          </cell>
          <cell r="B254" t="str">
            <v>Deirdree</v>
          </cell>
          <cell r="C254" t="str">
            <v>Stanford</v>
          </cell>
          <cell r="D254" t="str">
            <v>11/4/1963</v>
          </cell>
          <cell r="E254" t="str">
            <v>deirdreestanford@sky.com</v>
          </cell>
          <cell r="F254" t="str">
            <v>Not a current Athlete</v>
          </cell>
        </row>
        <row r="255">
          <cell r="A255">
            <v>2875739</v>
          </cell>
          <cell r="B255" t="str">
            <v>Paul</v>
          </cell>
          <cell r="C255" t="str">
            <v>Stanford</v>
          </cell>
          <cell r="D255" t="str">
            <v>7/11/1968</v>
          </cell>
          <cell r="E255" t="str">
            <v>paul_stanford@hotmail.com</v>
          </cell>
          <cell r="F255" t="str">
            <v>Competitive</v>
          </cell>
        </row>
        <row r="256">
          <cell r="A256">
            <v>2832722</v>
          </cell>
          <cell r="B256" t="str">
            <v>Stephen</v>
          </cell>
          <cell r="C256" t="str">
            <v>Starvis</v>
          </cell>
          <cell r="D256">
            <v>26248</v>
          </cell>
          <cell r="E256" t="str">
            <v>ellwoodstarfish@hotmail.com</v>
          </cell>
          <cell r="F256" t="str">
            <v>Competitive</v>
          </cell>
        </row>
        <row r="257">
          <cell r="A257">
            <v>3417100</v>
          </cell>
          <cell r="B257" t="str">
            <v>Juliet</v>
          </cell>
          <cell r="C257" t="str">
            <v>Stevenson</v>
          </cell>
          <cell r="D257" t="str">
            <v>10/11/1967</v>
          </cell>
          <cell r="E257" t="str">
            <v>juliet_stevenson@hotmail.com</v>
          </cell>
          <cell r="F257" t="str">
            <v>Competitive</v>
          </cell>
        </row>
        <row r="258">
          <cell r="A258">
            <v>3092810</v>
          </cell>
          <cell r="B258" t="str">
            <v>Michael</v>
          </cell>
          <cell r="C258" t="str">
            <v>Stewart</v>
          </cell>
          <cell r="D258">
            <v>29019</v>
          </cell>
          <cell r="E258" t="str">
            <v>whispering.mickey@googlemail.com</v>
          </cell>
          <cell r="F258" t="str">
            <v>Competitive</v>
          </cell>
        </row>
        <row r="259">
          <cell r="A259">
            <v>3399272</v>
          </cell>
          <cell r="B259" t="str">
            <v>Matthew</v>
          </cell>
          <cell r="C259" t="str">
            <v>Stone</v>
          </cell>
          <cell r="D259" t="str">
            <v>4/20/1962</v>
          </cell>
          <cell r="E259" t="str">
            <v>stonem@virginmedia.com</v>
          </cell>
          <cell r="F259" t="str">
            <v>Competitive</v>
          </cell>
        </row>
        <row r="260">
          <cell r="A260">
            <v>3304150</v>
          </cell>
          <cell r="B260" t="str">
            <v>Carolyn</v>
          </cell>
          <cell r="C260" t="str">
            <v>Storey</v>
          </cell>
          <cell r="D260">
            <v>30085</v>
          </cell>
          <cell r="E260" t="str">
            <v>Carolynstorey@hotmail.com</v>
          </cell>
          <cell r="F260" t="str">
            <v>Competitive</v>
          </cell>
        </row>
        <row r="261">
          <cell r="A261">
            <v>2753823</v>
          </cell>
          <cell r="B261" t="str">
            <v>Serena</v>
          </cell>
          <cell r="C261" t="str">
            <v>Stracey</v>
          </cell>
          <cell r="D261">
            <v>27589</v>
          </cell>
          <cell r="E261" t="str">
            <v>serena.stracey@ffw.com</v>
          </cell>
          <cell r="F261" t="str">
            <v>Competitive</v>
          </cell>
        </row>
        <row r="262">
          <cell r="A262">
            <v>2876877</v>
          </cell>
          <cell r="B262" t="str">
            <v>Karen</v>
          </cell>
          <cell r="C262" t="str">
            <v>Stretch</v>
          </cell>
          <cell r="D262">
            <v>30145</v>
          </cell>
          <cell r="E262" t="str">
            <v>kstretch82@hotmail.com</v>
          </cell>
          <cell r="F262" t="str">
            <v>Competitive</v>
          </cell>
        </row>
        <row r="263">
          <cell r="A263">
            <v>3089457</v>
          </cell>
          <cell r="B263" t="str">
            <v>Sarah</v>
          </cell>
          <cell r="C263" t="str">
            <v>Sutherland</v>
          </cell>
          <cell r="D263" t="str">
            <v>4/4/1963</v>
          </cell>
          <cell r="E263" t="str">
            <v>sarahsutherland17@gmail.com</v>
          </cell>
          <cell r="F263" t="str">
            <v>Competitive</v>
          </cell>
        </row>
        <row r="264">
          <cell r="A264">
            <v>3413322</v>
          </cell>
          <cell r="B264" t="str">
            <v>Joanna</v>
          </cell>
          <cell r="C264" t="str">
            <v>Sutton</v>
          </cell>
          <cell r="D264">
            <v>30981</v>
          </cell>
          <cell r="E264" t="str">
            <v>josutton730@gmail.com</v>
          </cell>
          <cell r="F264" t="str">
            <v>Competitive</v>
          </cell>
        </row>
        <row r="265">
          <cell r="A265">
            <v>2826737</v>
          </cell>
          <cell r="B265" t="str">
            <v>Ganesh</v>
          </cell>
          <cell r="C265" t="str">
            <v>Swaminathan</v>
          </cell>
          <cell r="D265" t="str">
            <v>9/6/1967</v>
          </cell>
          <cell r="E265" t="str">
            <v>ganesh@swagush.co.uk</v>
          </cell>
          <cell r="F265" t="str">
            <v>Competitive</v>
          </cell>
        </row>
        <row r="266">
          <cell r="A266">
            <v>3113785</v>
          </cell>
          <cell r="B266" t="str">
            <v>Rachel</v>
          </cell>
          <cell r="C266" t="str">
            <v>Tanner</v>
          </cell>
          <cell r="D266" t="str">
            <v>4/23/1969</v>
          </cell>
          <cell r="E266" t="str">
            <v>racheltanner@blueyonder.co.uk</v>
          </cell>
          <cell r="F266" t="str">
            <v>Competitive</v>
          </cell>
        </row>
        <row r="267">
          <cell r="A267">
            <v>3113784</v>
          </cell>
          <cell r="B267" t="str">
            <v>Richard</v>
          </cell>
          <cell r="C267" t="str">
            <v>Tanner</v>
          </cell>
          <cell r="D267" t="str">
            <v>5/19/1964</v>
          </cell>
          <cell r="E267" t="str">
            <v>richardtanner@blueyonder.co.uk</v>
          </cell>
          <cell r="F267" t="str">
            <v>Competitive</v>
          </cell>
        </row>
        <row r="268">
          <cell r="A268">
            <v>3527708</v>
          </cell>
          <cell r="B268" t="str">
            <v>Laura</v>
          </cell>
          <cell r="C268" t="str">
            <v>Thomas</v>
          </cell>
          <cell r="D268">
            <v>32781</v>
          </cell>
          <cell r="E268" t="str">
            <v>Laura-thomas@hotmail.co.uk</v>
          </cell>
          <cell r="F268" t="str">
            <v>Competitive</v>
          </cell>
        </row>
        <row r="269">
          <cell r="A269">
            <v>2793010</v>
          </cell>
          <cell r="B269" t="str">
            <v>Josephine</v>
          </cell>
          <cell r="C269" t="str">
            <v>Thompson</v>
          </cell>
          <cell r="D269">
            <v>28179</v>
          </cell>
          <cell r="E269" t="str">
            <v>josephinethompson@hotmail.com</v>
          </cell>
          <cell r="F269" t="str">
            <v>Competitive</v>
          </cell>
        </row>
        <row r="270">
          <cell r="A270">
            <v>3485812</v>
          </cell>
          <cell r="B270" t="str">
            <v>Abhishek</v>
          </cell>
          <cell r="C270" t="str">
            <v>Toraskar</v>
          </cell>
          <cell r="D270">
            <v>28198</v>
          </cell>
          <cell r="E270" t="str">
            <v>atoras@gmail.com</v>
          </cell>
          <cell r="F270" t="str">
            <v>Competitive</v>
          </cell>
        </row>
        <row r="271">
          <cell r="A271">
            <v>2753826</v>
          </cell>
          <cell r="B271" t="str">
            <v>Michael</v>
          </cell>
          <cell r="C271" t="str">
            <v>Turner</v>
          </cell>
          <cell r="D271" t="str">
            <v>10/18/1963</v>
          </cell>
          <cell r="E271" t="str">
            <v>mickeyturn@yahoo.co.uk</v>
          </cell>
          <cell r="F271" t="str">
            <v>Competitive</v>
          </cell>
        </row>
        <row r="272">
          <cell r="A272">
            <v>2753827</v>
          </cell>
          <cell r="B272" t="str">
            <v>Stephen</v>
          </cell>
          <cell r="C272" t="str">
            <v>Tyler</v>
          </cell>
          <cell r="D272" t="str">
            <v>5/23/1955</v>
          </cell>
          <cell r="E272" t="str">
            <v>tyler672@aol.com</v>
          </cell>
          <cell r="F272" t="str">
            <v>Competitive</v>
          </cell>
        </row>
        <row r="273">
          <cell r="A273">
            <v>2753828</v>
          </cell>
          <cell r="B273" t="str">
            <v>Stephanie</v>
          </cell>
          <cell r="C273" t="str">
            <v>Upton</v>
          </cell>
          <cell r="D273" t="str">
            <v>10/11/1967</v>
          </cell>
          <cell r="E273" t="str">
            <v>Stephanie.upton1@btinternet.com</v>
          </cell>
          <cell r="F273" t="str">
            <v>Competitive</v>
          </cell>
        </row>
        <row r="274">
          <cell r="A274">
            <v>3385167</v>
          </cell>
          <cell r="B274" t="str">
            <v>Laura</v>
          </cell>
          <cell r="C274" t="str">
            <v>Walters</v>
          </cell>
          <cell r="D274">
            <v>31491</v>
          </cell>
          <cell r="E274" t="str">
            <v>Laura.walters@live.co.uk</v>
          </cell>
          <cell r="F274" t="str">
            <v>Competitive</v>
          </cell>
        </row>
        <row r="275">
          <cell r="A275">
            <v>2835275</v>
          </cell>
          <cell r="B275" t="str">
            <v>William</v>
          </cell>
          <cell r="C275" t="str">
            <v>Ward</v>
          </cell>
          <cell r="D275">
            <v>29389</v>
          </cell>
          <cell r="E275" t="str">
            <v>Jekyll101@aol.com</v>
          </cell>
          <cell r="F275" t="str">
            <v>Competitive</v>
          </cell>
        </row>
        <row r="276">
          <cell r="A276">
            <v>3577518</v>
          </cell>
          <cell r="B276" t="str">
            <v>Jessica</v>
          </cell>
          <cell r="C276" t="str">
            <v>Watkins</v>
          </cell>
          <cell r="D276">
            <v>31630</v>
          </cell>
          <cell r="E276" t="str">
            <v>jesswatkins64@gmail.com</v>
          </cell>
          <cell r="F276" t="str">
            <v>Competitive</v>
          </cell>
        </row>
        <row r="277">
          <cell r="A277">
            <v>3093398</v>
          </cell>
          <cell r="B277" t="str">
            <v>Simon</v>
          </cell>
          <cell r="C277" t="str">
            <v>Webster</v>
          </cell>
          <cell r="D277">
            <v>28817</v>
          </cell>
          <cell r="F277" t="str">
            <v>Competitive</v>
          </cell>
        </row>
        <row r="278">
          <cell r="A278">
            <v>2718402</v>
          </cell>
          <cell r="B278" t="str">
            <v>Barry</v>
          </cell>
          <cell r="C278" t="str">
            <v>White</v>
          </cell>
          <cell r="D278">
            <v>27305</v>
          </cell>
          <cell r="E278" t="str">
            <v>barra_defaoite@hotmail.com</v>
          </cell>
          <cell r="F278" t="str">
            <v>Competitive</v>
          </cell>
        </row>
        <row r="279">
          <cell r="A279">
            <v>3280035</v>
          </cell>
          <cell r="B279" t="str">
            <v>Alison</v>
          </cell>
          <cell r="C279" t="str">
            <v>Whitlock</v>
          </cell>
          <cell r="D279">
            <v>29291</v>
          </cell>
          <cell r="E279" t="str">
            <v>alisonwhitlock@yahoo.com</v>
          </cell>
          <cell r="F279" t="str">
            <v>Competitive</v>
          </cell>
        </row>
        <row r="280">
          <cell r="A280">
            <v>3570709</v>
          </cell>
          <cell r="B280" t="str">
            <v>Lesley</v>
          </cell>
          <cell r="C280" t="str">
            <v>Willard</v>
          </cell>
          <cell r="D280" t="str">
            <v>11/22/1963</v>
          </cell>
          <cell r="E280" t="str">
            <v>lesley.willard@aol.com</v>
          </cell>
          <cell r="F280" t="str">
            <v>Non Competitive</v>
          </cell>
        </row>
        <row r="281">
          <cell r="A281">
            <v>2952947</v>
          </cell>
          <cell r="B281" t="str">
            <v>Graham</v>
          </cell>
          <cell r="C281" t="str">
            <v>Williams</v>
          </cell>
          <cell r="D281" t="str">
            <v>7/7/1963</v>
          </cell>
          <cell r="E281" t="str">
            <v>graham.williams@fco.gov.uk</v>
          </cell>
          <cell r="F281" t="str">
            <v>Competitive</v>
          </cell>
        </row>
        <row r="282">
          <cell r="A282">
            <v>2958372</v>
          </cell>
          <cell r="B282" t="str">
            <v>Greg</v>
          </cell>
          <cell r="C282" t="str">
            <v>Williams</v>
          </cell>
          <cell r="D282">
            <v>29938</v>
          </cell>
          <cell r="E282" t="str">
            <v>runbritain@gregwilliams.eu</v>
          </cell>
          <cell r="F282" t="str">
            <v>Competitive</v>
          </cell>
        </row>
        <row r="283">
          <cell r="A283">
            <v>2753833</v>
          </cell>
          <cell r="B283" t="str">
            <v>Gresham</v>
          </cell>
          <cell r="C283" t="str">
            <v>Williams</v>
          </cell>
          <cell r="D283" t="str">
            <v>3/3/1936</v>
          </cell>
          <cell r="F283" t="str">
            <v>Non Competitive</v>
          </cell>
        </row>
        <row r="284">
          <cell r="A284">
            <v>3163728</v>
          </cell>
          <cell r="B284" t="str">
            <v>Jessica</v>
          </cell>
          <cell r="C284" t="str">
            <v>Williams</v>
          </cell>
          <cell r="D284">
            <v>33002</v>
          </cell>
          <cell r="E284" t="str">
            <v>Jesswilliams0905@aol.com</v>
          </cell>
          <cell r="F284" t="str">
            <v>Competitive</v>
          </cell>
        </row>
        <row r="285">
          <cell r="A285">
            <v>3094695</v>
          </cell>
          <cell r="B285" t="str">
            <v>Zoe</v>
          </cell>
          <cell r="C285" t="str">
            <v>Williams</v>
          </cell>
          <cell r="D285">
            <v>29471</v>
          </cell>
          <cell r="E285" t="str">
            <v>striders@zoewilliams.eu</v>
          </cell>
          <cell r="F285" t="str">
            <v>Competitive</v>
          </cell>
        </row>
        <row r="286">
          <cell r="A286">
            <v>3295563</v>
          </cell>
          <cell r="B286" t="str">
            <v>Selena</v>
          </cell>
          <cell r="C286" t="str">
            <v>Wong</v>
          </cell>
          <cell r="D286">
            <v>27483</v>
          </cell>
          <cell r="E286" t="str">
            <v>selenawong@hotmail.com</v>
          </cell>
          <cell r="F286" t="str">
            <v>Competitive</v>
          </cell>
        </row>
        <row r="287">
          <cell r="A287">
            <v>2914158</v>
          </cell>
          <cell r="B287" t="str">
            <v>Darren</v>
          </cell>
          <cell r="C287" t="str">
            <v>Woods</v>
          </cell>
          <cell r="D287">
            <v>31985</v>
          </cell>
          <cell r="E287" t="str">
            <v>darren_53@hotmail.co.uk</v>
          </cell>
          <cell r="F287" t="str">
            <v>Competitive</v>
          </cell>
        </row>
        <row r="288">
          <cell r="A288">
            <v>3380398</v>
          </cell>
          <cell r="B288" t="str">
            <v>Nicole</v>
          </cell>
          <cell r="C288" t="str">
            <v>Woods</v>
          </cell>
          <cell r="D288" t="str">
            <v>11/15/1969</v>
          </cell>
          <cell r="E288" t="str">
            <v>nicolehwoods@gmail.com</v>
          </cell>
          <cell r="F288" t="str">
            <v>Competitive</v>
          </cell>
        </row>
        <row r="289">
          <cell r="A289">
            <v>3427727</v>
          </cell>
          <cell r="B289" t="str">
            <v>Andy</v>
          </cell>
          <cell r="C289" t="str">
            <v>Wright</v>
          </cell>
          <cell r="D289" t="str">
            <v>8/14/1963</v>
          </cell>
          <cell r="E289" t="str">
            <v>lorraine@lhunte.wanadoo.co.uk</v>
          </cell>
          <cell r="F289" t="str">
            <v>Competitive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Alice_ewen@hotmail.com" TargetMode="External"/><Relationship Id="rId117" Type="http://schemas.openxmlformats.org/officeDocument/2006/relationships/hyperlink" Target="mailto:sampurser@hotmail.com" TargetMode="External"/><Relationship Id="rId21" Type="http://schemas.openxmlformats.org/officeDocument/2006/relationships/hyperlink" Target="mailto:keithmdube@yahoo.co.uk" TargetMode="External"/><Relationship Id="rId42" Type="http://schemas.openxmlformats.org/officeDocument/2006/relationships/hyperlink" Target="mailto:johngannon2001@yahoo.co.uk" TargetMode="External"/><Relationship Id="rId47" Type="http://schemas.openxmlformats.org/officeDocument/2006/relationships/hyperlink" Target="mailto:grahamhansen99@gmail.com" TargetMode="External"/><Relationship Id="rId63" Type="http://schemas.openxmlformats.org/officeDocument/2006/relationships/hyperlink" Target="mailto:darren_jackson98@hotmail.com" TargetMode="External"/><Relationship Id="rId68" Type="http://schemas.openxmlformats.org/officeDocument/2006/relationships/hyperlink" Target="mailto:Jckelly95@aol.com" TargetMode="External"/><Relationship Id="rId84" Type="http://schemas.openxmlformats.org/officeDocument/2006/relationships/hyperlink" Target="mailto:simoneluciani@me.com" TargetMode="External"/><Relationship Id="rId89" Type="http://schemas.openxmlformats.org/officeDocument/2006/relationships/hyperlink" Target="mailto:drdevmalhotra@hotmail.com" TargetMode="External"/><Relationship Id="rId112" Type="http://schemas.openxmlformats.org/officeDocument/2006/relationships/hyperlink" Target="mailto:andy.perks1@btinternet.com" TargetMode="External"/><Relationship Id="rId133" Type="http://schemas.openxmlformats.org/officeDocument/2006/relationships/hyperlink" Target="mailto:ganesh@swagush.co.uk" TargetMode="External"/><Relationship Id="rId138" Type="http://schemas.openxmlformats.org/officeDocument/2006/relationships/hyperlink" Target="mailto:mickeyturn@yahoo.co.uk" TargetMode="External"/><Relationship Id="rId16" Type="http://schemas.openxmlformats.org/officeDocument/2006/relationships/hyperlink" Target="mailto:alv_c@hotmail.com" TargetMode="External"/><Relationship Id="rId107" Type="http://schemas.openxmlformats.org/officeDocument/2006/relationships/hyperlink" Target="mailto:simpan82@googlemail.com" TargetMode="External"/><Relationship Id="rId11" Type="http://schemas.openxmlformats.org/officeDocument/2006/relationships/hyperlink" Target="mailto:michellecampbell.edwards@btinternet.com" TargetMode="External"/><Relationship Id="rId32" Type="http://schemas.openxmlformats.org/officeDocument/2006/relationships/hyperlink" Target="mailto:finchp10@hotmail.com" TargetMode="External"/><Relationship Id="rId37" Type="http://schemas.openxmlformats.org/officeDocument/2006/relationships/hyperlink" Target="mailto:kimandgraham@norbury73.fsworld.co.uk" TargetMode="External"/><Relationship Id="rId53" Type="http://schemas.openxmlformats.org/officeDocument/2006/relationships/hyperlink" Target="mailto:david.hoben@mottmac.com" TargetMode="External"/><Relationship Id="rId58" Type="http://schemas.openxmlformats.org/officeDocument/2006/relationships/hyperlink" Target="mailto:traceyhunt@whale-mail.com" TargetMode="External"/><Relationship Id="rId74" Type="http://schemas.openxmlformats.org/officeDocument/2006/relationships/hyperlink" Target="mailto:Michele-lawrence@tiscali.co.uk" TargetMode="External"/><Relationship Id="rId79" Type="http://schemas.openxmlformats.org/officeDocument/2006/relationships/hyperlink" Target="mailto:rachel.lindley@gmail.com" TargetMode="External"/><Relationship Id="rId102" Type="http://schemas.openxmlformats.org/officeDocument/2006/relationships/hyperlink" Target="mailto:samsky07@sky.com" TargetMode="External"/><Relationship Id="rId123" Type="http://schemas.openxmlformats.org/officeDocument/2006/relationships/hyperlink" Target="mailto:peter.shew@yahoo.co.uk" TargetMode="External"/><Relationship Id="rId128" Type="http://schemas.openxmlformats.org/officeDocument/2006/relationships/hyperlink" Target="mailto:deirdree.stanford@btinternet.com" TargetMode="External"/><Relationship Id="rId144" Type="http://schemas.openxmlformats.org/officeDocument/2006/relationships/hyperlink" Target="mailto:mbcdb@aol.com" TargetMode="External"/><Relationship Id="rId149" Type="http://schemas.openxmlformats.org/officeDocument/2006/relationships/comments" Target="../comments1.xml"/><Relationship Id="rId5" Type="http://schemas.openxmlformats.org/officeDocument/2006/relationships/hyperlink" Target="mailto:jamesbennett_82@hotmail.co.uk" TargetMode="External"/><Relationship Id="rId90" Type="http://schemas.openxmlformats.org/officeDocument/2006/relationships/hyperlink" Target="mailto:amarcovecchio@talktalk.net" TargetMode="External"/><Relationship Id="rId95" Type="http://schemas.openxmlformats.org/officeDocument/2006/relationships/hyperlink" Target="mailto:michelem005@gmail.com" TargetMode="External"/><Relationship Id="rId22" Type="http://schemas.openxmlformats.org/officeDocument/2006/relationships/hyperlink" Target="mailto:kellyd19842010@hotmail.co.uk" TargetMode="External"/><Relationship Id="rId27" Type="http://schemas.openxmlformats.org/officeDocument/2006/relationships/hyperlink" Target="mailto:r.ewen55@yahoo.com" TargetMode="External"/><Relationship Id="rId43" Type="http://schemas.openxmlformats.org/officeDocument/2006/relationships/hyperlink" Target="mailto:colin.golding491@btinternet.com" TargetMode="External"/><Relationship Id="rId48" Type="http://schemas.openxmlformats.org/officeDocument/2006/relationships/hyperlink" Target="mailto:jennyhansen18@hotmail.com" TargetMode="External"/><Relationship Id="rId64" Type="http://schemas.openxmlformats.org/officeDocument/2006/relationships/hyperlink" Target="mailto:robin@jmsn.me.uk" TargetMode="External"/><Relationship Id="rId69" Type="http://schemas.openxmlformats.org/officeDocument/2006/relationships/hyperlink" Target="mailto:Srkelly92@aol.com" TargetMode="External"/><Relationship Id="rId113" Type="http://schemas.openxmlformats.org/officeDocument/2006/relationships/hyperlink" Target="mailto:andy.perks1@btinternet.com" TargetMode="External"/><Relationship Id="rId118" Type="http://schemas.openxmlformats.org/officeDocument/2006/relationships/hyperlink" Target="mailto:john.ralf@lloydstsb.co.uk" TargetMode="External"/><Relationship Id="rId134" Type="http://schemas.openxmlformats.org/officeDocument/2006/relationships/hyperlink" Target="mailto:racheltanner@blueyonder.co.uk" TargetMode="External"/><Relationship Id="rId139" Type="http://schemas.openxmlformats.org/officeDocument/2006/relationships/hyperlink" Target="mailto:Ref8877@yahoo.co.uk" TargetMode="External"/><Relationship Id="rId80" Type="http://schemas.openxmlformats.org/officeDocument/2006/relationships/hyperlink" Target="mailto:elanor.lim@gs.com" TargetMode="External"/><Relationship Id="rId85" Type="http://schemas.openxmlformats.org/officeDocument/2006/relationships/hyperlink" Target="mailto:damianmacenhill@liberata.com" TargetMode="External"/><Relationship Id="rId3" Type="http://schemas.openxmlformats.org/officeDocument/2006/relationships/hyperlink" Target="mailto:Kevin@kbannister77.freeserve.co.uk" TargetMode="External"/><Relationship Id="rId12" Type="http://schemas.openxmlformats.org/officeDocument/2006/relationships/hyperlink" Target="mailto:tamsin_carelse@hotmail.com" TargetMode="External"/><Relationship Id="rId17" Type="http://schemas.openxmlformats.org/officeDocument/2006/relationships/hyperlink" Target="mailto:colincotton@btconnect.com" TargetMode="External"/><Relationship Id="rId25" Type="http://schemas.openxmlformats.org/officeDocument/2006/relationships/hyperlink" Target="mailto:ace115@tiscali.co.uk" TargetMode="External"/><Relationship Id="rId33" Type="http://schemas.openxmlformats.org/officeDocument/2006/relationships/hyperlink" Target="mailto:rob@signsupply.co.uk" TargetMode="External"/><Relationship Id="rId38" Type="http://schemas.openxmlformats.org/officeDocument/2006/relationships/hyperlink" Target="mailto:johnfoster44@hotmail.com" TargetMode="External"/><Relationship Id="rId46" Type="http://schemas.openxmlformats.org/officeDocument/2006/relationships/hyperlink" Target="mailto:davidgunaratnam@blueyonder.co.uk" TargetMode="External"/><Relationship Id="rId59" Type="http://schemas.openxmlformats.org/officeDocument/2006/relationships/hyperlink" Target="mailto:tracey.hunt@rocketmail.com" TargetMode="External"/><Relationship Id="rId67" Type="http://schemas.openxmlformats.org/officeDocument/2006/relationships/hyperlink" Target="mailto:Mkelly695@aol.com" TargetMode="External"/><Relationship Id="rId103" Type="http://schemas.openxmlformats.org/officeDocument/2006/relationships/hyperlink" Target="mailto:natalieosher@gmail.com" TargetMode="External"/><Relationship Id="rId108" Type="http://schemas.openxmlformats.org/officeDocument/2006/relationships/hyperlink" Target="mailto:karen_peake@hotmail.com" TargetMode="External"/><Relationship Id="rId116" Type="http://schemas.openxmlformats.org/officeDocument/2006/relationships/hyperlink" Target="mailto:Alanp786925667@aol.com" TargetMode="External"/><Relationship Id="rId124" Type="http://schemas.openxmlformats.org/officeDocument/2006/relationships/hyperlink" Target="mailto:alastairjhsmith@yahoo.co.uk" TargetMode="External"/><Relationship Id="rId129" Type="http://schemas.openxmlformats.org/officeDocument/2006/relationships/hyperlink" Target="mailto:Paul_Stanford@hotmail.co.uk" TargetMode="External"/><Relationship Id="rId137" Type="http://schemas.openxmlformats.org/officeDocument/2006/relationships/hyperlink" Target="mailto:Josephine.Thompson@alico.com" TargetMode="External"/><Relationship Id="rId20" Type="http://schemas.openxmlformats.org/officeDocument/2006/relationships/hyperlink" Target="mailto:graeme_drysdale@blueyonder.co.uk" TargetMode="External"/><Relationship Id="rId41" Type="http://schemas.openxmlformats.org/officeDocument/2006/relationships/hyperlink" Target="mailto:sean9663@gmail.com" TargetMode="External"/><Relationship Id="rId54" Type="http://schemas.openxmlformats.org/officeDocument/2006/relationships/hyperlink" Target="mailto:Chollingworth@yahoo.com" TargetMode="External"/><Relationship Id="rId62" Type="http://schemas.openxmlformats.org/officeDocument/2006/relationships/hyperlink" Target="mailto:Irving.paula@yahoo.co.uk" TargetMode="External"/><Relationship Id="rId70" Type="http://schemas.openxmlformats.org/officeDocument/2006/relationships/hyperlink" Target="mailto:sarahkernaghan@hotmail.com" TargetMode="External"/><Relationship Id="rId75" Type="http://schemas.openxmlformats.org/officeDocument/2006/relationships/hyperlink" Target="mailto:harry@hurleysofbalham.com" TargetMode="External"/><Relationship Id="rId83" Type="http://schemas.openxmlformats.org/officeDocument/2006/relationships/hyperlink" Target="mailto:killitoon@hotmail.com" TargetMode="External"/><Relationship Id="rId88" Type="http://schemas.openxmlformats.org/officeDocument/2006/relationships/hyperlink" Target="mailto:Karen.macenhill@rlb-law.com" TargetMode="External"/><Relationship Id="rId91" Type="http://schemas.openxmlformats.org/officeDocument/2006/relationships/hyperlink" Target="mailto:Louise.a.poole@gmail.com" TargetMode="External"/><Relationship Id="rId96" Type="http://schemas.openxmlformats.org/officeDocument/2006/relationships/hyperlink" Target="mailto:rcmernagh@yahoo.co.uk" TargetMode="External"/><Relationship Id="rId111" Type="http://schemas.openxmlformats.org/officeDocument/2006/relationships/hyperlink" Target="mailto:andy.perks1@btinternet.com" TargetMode="External"/><Relationship Id="rId132" Type="http://schemas.openxmlformats.org/officeDocument/2006/relationships/hyperlink" Target="mailto:Kstretch82@hotmail.com" TargetMode="External"/><Relationship Id="rId140" Type="http://schemas.openxmlformats.org/officeDocument/2006/relationships/hyperlink" Target="mailto:cyckuu@wp.pl" TargetMode="External"/><Relationship Id="rId145" Type="http://schemas.openxmlformats.org/officeDocument/2006/relationships/hyperlink" Target="mailto:alisonwhitlock@yahoo.com" TargetMode="External"/><Relationship Id="rId1" Type="http://schemas.openxmlformats.org/officeDocument/2006/relationships/hyperlink" Target="mailto:hughnalex@gmail.com" TargetMode="External"/><Relationship Id="rId6" Type="http://schemas.openxmlformats.org/officeDocument/2006/relationships/hyperlink" Target="mailto:Irina.berard@gmail.com" TargetMode="External"/><Relationship Id="rId15" Type="http://schemas.openxmlformats.org/officeDocument/2006/relationships/hyperlink" Target="mailto:gconnor65@yahoo.co.uk" TargetMode="External"/><Relationship Id="rId23" Type="http://schemas.openxmlformats.org/officeDocument/2006/relationships/hyperlink" Target="mailto:Pie.pat@googlemail.com" TargetMode="External"/><Relationship Id="rId28" Type="http://schemas.openxmlformats.org/officeDocument/2006/relationships/hyperlink" Target="mailto:adfalconer@gmail.com" TargetMode="External"/><Relationship Id="rId36" Type="http://schemas.openxmlformats.org/officeDocument/2006/relationships/hyperlink" Target="mailto:tony.flowers3@homeoffice.gsi.gov.uk" TargetMode="External"/><Relationship Id="rId49" Type="http://schemas.openxmlformats.org/officeDocument/2006/relationships/hyperlink" Target="mailto:Purple_iain@hotmail.com" TargetMode="External"/><Relationship Id="rId57" Type="http://schemas.openxmlformats.org/officeDocument/2006/relationships/hyperlink" Target="mailto:jhumphries@cvceurope.com" TargetMode="External"/><Relationship Id="rId106" Type="http://schemas.openxmlformats.org/officeDocument/2006/relationships/hyperlink" Target="mailto:ouartil@hotmail.com" TargetMode="External"/><Relationship Id="rId114" Type="http://schemas.openxmlformats.org/officeDocument/2006/relationships/hyperlink" Target="mailto:andy.perks1@btinternet.com" TargetMode="External"/><Relationship Id="rId119" Type="http://schemas.openxmlformats.org/officeDocument/2006/relationships/hyperlink" Target="mailto:regina_rnk@yahoo.com" TargetMode="External"/><Relationship Id="rId127" Type="http://schemas.openxmlformats.org/officeDocument/2006/relationships/hyperlink" Target="mailto:j.e.spencer-wood@gre.ac.uk" TargetMode="External"/><Relationship Id="rId10" Type="http://schemas.openxmlformats.org/officeDocument/2006/relationships/hyperlink" Target="mailto:johnnyburke@btinternet.com" TargetMode="External"/><Relationship Id="rId31" Type="http://schemas.openxmlformats.org/officeDocument/2006/relationships/hyperlink" Target="mailto:barryfinch@googlemail.com" TargetMode="External"/><Relationship Id="rId44" Type="http://schemas.openxmlformats.org/officeDocument/2006/relationships/hyperlink" Target="mailto:Mart4120@blueyonder.co.uk" TargetMode="External"/><Relationship Id="rId52" Type="http://schemas.openxmlformats.org/officeDocument/2006/relationships/hyperlink" Target="mailto:Stuart.hills@btinternet.com" TargetMode="External"/><Relationship Id="rId60" Type="http://schemas.openxmlformats.org/officeDocument/2006/relationships/hyperlink" Target="mailto:lorraine@lhunte.wanadoo.co.uk" TargetMode="External"/><Relationship Id="rId65" Type="http://schemas.openxmlformats.org/officeDocument/2006/relationships/hyperlink" Target="mailto:apjeffries@googlemail.com" TargetMode="External"/><Relationship Id="rId73" Type="http://schemas.openxmlformats.org/officeDocument/2006/relationships/hyperlink" Target="mailto:jahkings45@hotmail.co.uk" TargetMode="External"/><Relationship Id="rId78" Type="http://schemas.openxmlformats.org/officeDocument/2006/relationships/hyperlink" Target="mailto:pchung118@gmail.com" TargetMode="External"/><Relationship Id="rId81" Type="http://schemas.openxmlformats.org/officeDocument/2006/relationships/hyperlink" Target="mailto:avv.lironi@servizi-legali.com" TargetMode="External"/><Relationship Id="rId86" Type="http://schemas.openxmlformats.org/officeDocument/2006/relationships/hyperlink" Target="mailto:damianmacenhill@liberata.com" TargetMode="External"/><Relationship Id="rId94" Type="http://schemas.openxmlformats.org/officeDocument/2006/relationships/hyperlink" Target="mailto:Carolejohn_3@hotmail.com" TargetMode="External"/><Relationship Id="rId99" Type="http://schemas.openxmlformats.org/officeDocument/2006/relationships/hyperlink" Target="mailto:bnelligan@sle.co.uk" TargetMode="External"/><Relationship Id="rId101" Type="http://schemas.openxmlformats.org/officeDocument/2006/relationships/hyperlink" Target="mailto:tyocallaghan@deloitte.co.uk" TargetMode="External"/><Relationship Id="rId122" Type="http://schemas.openxmlformats.org/officeDocument/2006/relationships/hyperlink" Target="mailto:tony.groups@sub35.com" TargetMode="External"/><Relationship Id="rId130" Type="http://schemas.openxmlformats.org/officeDocument/2006/relationships/hyperlink" Target="mailto:margaret.statham@virgin.net" TargetMode="External"/><Relationship Id="rId135" Type="http://schemas.openxmlformats.org/officeDocument/2006/relationships/hyperlink" Target="mailto:rtanner@brit.croydon.sch.uk" TargetMode="External"/><Relationship Id="rId143" Type="http://schemas.openxmlformats.org/officeDocument/2006/relationships/hyperlink" Target="mailto:jesswatkins64@gmail.com" TargetMode="External"/><Relationship Id="rId148" Type="http://schemas.openxmlformats.org/officeDocument/2006/relationships/vmlDrawing" Target="../drawings/vmlDrawing1.vml"/><Relationship Id="rId4" Type="http://schemas.openxmlformats.org/officeDocument/2006/relationships/hyperlink" Target="mailto:Mark@wingstransport.co.uk" TargetMode="External"/><Relationship Id="rId9" Type="http://schemas.openxmlformats.org/officeDocument/2006/relationships/hyperlink" Target="mailto:Sarah.botting@hotmail.co.uk" TargetMode="External"/><Relationship Id="rId13" Type="http://schemas.openxmlformats.org/officeDocument/2006/relationships/hyperlink" Target="mailto:christine.gauntlett@hotmail.co.uk" TargetMode="External"/><Relationship Id="rId18" Type="http://schemas.openxmlformats.org/officeDocument/2006/relationships/hyperlink" Target="mailto:linda.daniel@o2.co.uk" TargetMode="External"/><Relationship Id="rId39" Type="http://schemas.openxmlformats.org/officeDocument/2006/relationships/hyperlink" Target="mailto:sandrafrancis496@yahoo.co.uk" TargetMode="External"/><Relationship Id="rId109" Type="http://schemas.openxmlformats.org/officeDocument/2006/relationships/hyperlink" Target="mailto:grp369@aol.com" TargetMode="External"/><Relationship Id="rId34" Type="http://schemas.openxmlformats.org/officeDocument/2006/relationships/hyperlink" Target="mailto:S_hansbury@hotmail.com" TargetMode="External"/><Relationship Id="rId50" Type="http://schemas.openxmlformats.org/officeDocument/2006/relationships/hyperlink" Target="mailto:larousseliere@hotmail.co.uk" TargetMode="External"/><Relationship Id="rId55" Type="http://schemas.openxmlformats.org/officeDocument/2006/relationships/hyperlink" Target="mailto:Carol.Hollingworth@jpmchase.com" TargetMode="External"/><Relationship Id="rId76" Type="http://schemas.openxmlformats.org/officeDocument/2006/relationships/hyperlink" Target="mailto:richard@avondaleexpress.co.uk" TargetMode="External"/><Relationship Id="rId97" Type="http://schemas.openxmlformats.org/officeDocument/2006/relationships/hyperlink" Target="mailto:andymorcombe@hotmail.co.uk" TargetMode="External"/><Relationship Id="rId104" Type="http://schemas.openxmlformats.org/officeDocument/2006/relationships/hyperlink" Target="mailto:antoniostrowski@hotmail.co.uk" TargetMode="External"/><Relationship Id="rId120" Type="http://schemas.openxmlformats.org/officeDocument/2006/relationships/hyperlink" Target="mailto:Katherine@prworkshop.co.uk" TargetMode="External"/><Relationship Id="rId125" Type="http://schemas.openxmlformats.org/officeDocument/2006/relationships/hyperlink" Target="mailto:smithsimon510@gmail.com" TargetMode="External"/><Relationship Id="rId141" Type="http://schemas.openxmlformats.org/officeDocument/2006/relationships/hyperlink" Target="mailto:Laura.walters@live.co.uk" TargetMode="External"/><Relationship Id="rId146" Type="http://schemas.openxmlformats.org/officeDocument/2006/relationships/hyperlink" Target="mailto:darren_53@hotmail.co.uk" TargetMode="External"/><Relationship Id="rId7" Type="http://schemas.openxmlformats.org/officeDocument/2006/relationships/hyperlink" Target="mailto:timbett@xs4all.nl" TargetMode="External"/><Relationship Id="rId71" Type="http://schemas.openxmlformats.org/officeDocument/2006/relationships/hyperlink" Target="mailto:ikita@talk21.com" TargetMode="External"/><Relationship Id="rId92" Type="http://schemas.openxmlformats.org/officeDocument/2006/relationships/hyperlink" Target="mailto:Stephen.m@mac.com" TargetMode="External"/><Relationship Id="rId2" Type="http://schemas.openxmlformats.org/officeDocument/2006/relationships/hyperlink" Target="mailto:sueatkinson74@mac.com" TargetMode="External"/><Relationship Id="rId29" Type="http://schemas.openxmlformats.org/officeDocument/2006/relationships/hyperlink" Target="mailto:david.falkner@me.com" TargetMode="External"/><Relationship Id="rId24" Type="http://schemas.openxmlformats.org/officeDocument/2006/relationships/hyperlink" Target="mailto:annie.eldridge@gmail.com" TargetMode="External"/><Relationship Id="rId40" Type="http://schemas.openxmlformats.org/officeDocument/2006/relationships/hyperlink" Target="mailto:neil.furze@aon.co.uk" TargetMode="External"/><Relationship Id="rId45" Type="http://schemas.openxmlformats.org/officeDocument/2006/relationships/hyperlink" Target="mailto:ozgurgulec@hotmail.co.uk" TargetMode="External"/><Relationship Id="rId66" Type="http://schemas.openxmlformats.org/officeDocument/2006/relationships/hyperlink" Target="mailto:maestrojonno@yahoo.co.uk" TargetMode="External"/><Relationship Id="rId87" Type="http://schemas.openxmlformats.org/officeDocument/2006/relationships/hyperlink" Target="mailto:jmacenhill@madasafish.com" TargetMode="External"/><Relationship Id="rId110" Type="http://schemas.openxmlformats.org/officeDocument/2006/relationships/hyperlink" Target="mailto:joannapenny@hotmail.co.uk" TargetMode="External"/><Relationship Id="rId115" Type="http://schemas.openxmlformats.org/officeDocument/2006/relationships/hyperlink" Target="mailto:danny64@gmail.com" TargetMode="External"/><Relationship Id="rId131" Type="http://schemas.openxmlformats.org/officeDocument/2006/relationships/hyperlink" Target="mailto:stonem@virginmedia.com" TargetMode="External"/><Relationship Id="rId136" Type="http://schemas.openxmlformats.org/officeDocument/2006/relationships/hyperlink" Target="mailto:nicolakt@gmail.com" TargetMode="External"/><Relationship Id="rId61" Type="http://schemas.openxmlformats.org/officeDocument/2006/relationships/hyperlink" Target="mailto:lorraine@lhunte.wanadoo.co.uk" TargetMode="External"/><Relationship Id="rId82" Type="http://schemas.openxmlformats.org/officeDocument/2006/relationships/hyperlink" Target="mailto:tomlittlewood588@btinternet.com" TargetMode="External"/><Relationship Id="rId19" Type="http://schemas.openxmlformats.org/officeDocument/2006/relationships/hyperlink" Target="mailto:Nigel.Davidson@bt.com" TargetMode="External"/><Relationship Id="rId14" Type="http://schemas.openxmlformats.org/officeDocument/2006/relationships/hyperlink" Target="mailto:evecollins@hotmail.com" TargetMode="External"/><Relationship Id="rId30" Type="http://schemas.openxmlformats.org/officeDocument/2006/relationships/hyperlink" Target="mailto:nfiander@brit.croydon.sch.uk" TargetMode="External"/><Relationship Id="rId35" Type="http://schemas.openxmlformats.org/officeDocument/2006/relationships/hyperlink" Target="mailto:lmflanagan@aol.com" TargetMode="External"/><Relationship Id="rId56" Type="http://schemas.openxmlformats.org/officeDocument/2006/relationships/hyperlink" Target="mailto:taylorhuggins@hotmail.com" TargetMode="External"/><Relationship Id="rId77" Type="http://schemas.openxmlformats.org/officeDocument/2006/relationships/hyperlink" Target="mailto:hannah.musk@hotmail.co.uk" TargetMode="External"/><Relationship Id="rId100" Type="http://schemas.openxmlformats.org/officeDocument/2006/relationships/hyperlink" Target="mailto:suenelligan@yahoo.co.uk" TargetMode="External"/><Relationship Id="rId105" Type="http://schemas.openxmlformats.org/officeDocument/2006/relationships/hyperlink" Target="mailto:antoniostrowski@hotmail.co.uk" TargetMode="External"/><Relationship Id="rId126" Type="http://schemas.openxmlformats.org/officeDocument/2006/relationships/hyperlink" Target="mailto:steve-p.smith@ntlworld.com" TargetMode="External"/><Relationship Id="rId147" Type="http://schemas.openxmlformats.org/officeDocument/2006/relationships/hyperlink" Target="mailto:nicolehwoods@gmail.com" TargetMode="External"/><Relationship Id="rId8" Type="http://schemas.openxmlformats.org/officeDocument/2006/relationships/hyperlink" Target="mailto:GregPBird@gmail.com" TargetMode="External"/><Relationship Id="rId51" Type="http://schemas.openxmlformats.org/officeDocument/2006/relationships/hyperlink" Target="mailto:floosie_sue@hotmail.com" TargetMode="External"/><Relationship Id="rId72" Type="http://schemas.openxmlformats.org/officeDocument/2006/relationships/hyperlink" Target="mailto:Karenknight5@yahoo.co.uk" TargetMode="External"/><Relationship Id="rId93" Type="http://schemas.openxmlformats.org/officeDocument/2006/relationships/hyperlink" Target="mailto:Phil.mazur@blueyonder.co.uk" TargetMode="External"/><Relationship Id="rId98" Type="http://schemas.openxmlformats.org/officeDocument/2006/relationships/hyperlink" Target="mailto:Chris.morton@bbc.co.uk" TargetMode="External"/><Relationship Id="rId121" Type="http://schemas.openxmlformats.org/officeDocument/2006/relationships/hyperlink" Target="mailto:dave.shaw@mac.com" TargetMode="External"/><Relationship Id="rId142" Type="http://schemas.openxmlformats.org/officeDocument/2006/relationships/hyperlink" Target="mailto:Jekyll101@ao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386"/>
  <sheetViews>
    <sheetView workbookViewId="0">
      <pane xSplit="4" ySplit="1" topLeftCell="M2" activePane="bottomRight" state="frozen"/>
      <selection pane="topRight" activeCell="E1" sqref="E1"/>
      <selection pane="bottomLeft" activeCell="A2" sqref="A2"/>
      <selection pane="bottomRight" activeCell="W1" sqref="W1"/>
    </sheetView>
  </sheetViews>
  <sheetFormatPr defaultColWidth="17.33203125" defaultRowHeight="15.75" customHeight="1"/>
  <cols>
    <col min="1" max="1" width="3.88671875" style="10" customWidth="1"/>
    <col min="2" max="2" width="10.6640625" style="10" customWidth="1"/>
    <col min="3" max="3" width="12.88671875" style="10" customWidth="1"/>
    <col min="4" max="4" width="9.88671875" style="93" customWidth="1"/>
    <col min="5" max="5" width="6.44140625" style="10" customWidth="1"/>
    <col min="6" max="6" width="4.88671875" style="10" customWidth="1"/>
    <col min="7" max="7" width="33.44140625" style="10" customWidth="1"/>
    <col min="8" max="8" width="10.109375" style="10" customWidth="1"/>
    <col min="9" max="9" width="26.6640625" style="10" customWidth="1"/>
    <col min="10" max="10" width="14.6640625" style="10" customWidth="1"/>
    <col min="11" max="11" width="14" style="10" customWidth="1"/>
    <col min="12" max="12" width="7.109375" style="10" customWidth="1"/>
    <col min="13" max="13" width="9" style="10" customWidth="1"/>
    <col min="14" max="14" width="9.44140625" style="10" customWidth="1"/>
    <col min="15" max="15" width="17.5546875" style="10" customWidth="1"/>
    <col min="16" max="16" width="10" style="10" customWidth="1"/>
    <col min="17" max="17" width="11" style="10" customWidth="1"/>
    <col min="18" max="18" width="7.6640625" style="10" hidden="1" customWidth="1"/>
    <col min="19" max="19" width="7.88671875" style="10" hidden="1" customWidth="1"/>
    <col min="20" max="20" width="11.6640625" style="10" hidden="1" customWidth="1"/>
    <col min="21" max="21" width="10" style="10" hidden="1" customWidth="1"/>
    <col min="22" max="22" width="5.5546875" style="10" hidden="1" customWidth="1"/>
    <col min="23" max="23" width="6.6640625" style="10" customWidth="1"/>
    <col min="24" max="24" width="5.5546875" style="10" customWidth="1"/>
    <col min="25" max="25" width="33.109375" style="10" customWidth="1"/>
    <col min="26" max="26" width="9.6640625" style="10" customWidth="1"/>
    <col min="27" max="29" width="3.109375" style="10" customWidth="1"/>
    <col min="30" max="16384" width="17.33203125" style="10"/>
  </cols>
  <sheetData>
    <row r="1" spans="1:29" ht="12" customHeight="1">
      <c r="A1" s="1" t="s">
        <v>0</v>
      </c>
      <c r="B1" s="1" t="s">
        <v>1</v>
      </c>
      <c r="C1" s="1" t="s">
        <v>2</v>
      </c>
      <c r="D1" s="90" t="s">
        <v>3</v>
      </c>
      <c r="E1" s="2" t="s">
        <v>4</v>
      </c>
      <c r="F1" s="3" t="s">
        <v>5</v>
      </c>
      <c r="G1" s="1" t="s">
        <v>6</v>
      </c>
      <c r="H1" s="4" t="s">
        <v>7</v>
      </c>
      <c r="I1" s="1" t="s">
        <v>8</v>
      </c>
      <c r="J1" s="5" t="s">
        <v>9</v>
      </c>
      <c r="K1" s="5" t="s">
        <v>10</v>
      </c>
      <c r="L1" s="6" t="s">
        <v>11</v>
      </c>
      <c r="M1" s="7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4" t="s">
        <v>18</v>
      </c>
      <c r="T1" s="8" t="s">
        <v>19</v>
      </c>
      <c r="U1" s="4" t="s">
        <v>20</v>
      </c>
      <c r="V1" s="1" t="s">
        <v>18</v>
      </c>
      <c r="W1" s="1" t="s">
        <v>21</v>
      </c>
      <c r="X1" s="9" t="s">
        <v>18</v>
      </c>
      <c r="Y1" s="1" t="s">
        <v>19</v>
      </c>
      <c r="Z1" s="1">
        <f ca="1">TODAY()</f>
        <v>42502</v>
      </c>
    </row>
    <row r="2" spans="1:29" ht="12.75" customHeight="1">
      <c r="A2" s="7" t="str">
        <f t="shared" ref="A2:A7" si="0">C2</f>
        <v>Acklam</v>
      </c>
      <c r="B2" s="7" t="s">
        <v>22</v>
      </c>
      <c r="C2" s="7" t="s">
        <v>23</v>
      </c>
      <c r="D2" s="28">
        <v>31312</v>
      </c>
      <c r="E2" s="11">
        <f ca="1">INT((Z$1-D2)/365)</f>
        <v>30</v>
      </c>
      <c r="F2" s="12" t="s">
        <v>24</v>
      </c>
      <c r="G2" s="7" t="s">
        <v>25</v>
      </c>
      <c r="H2" s="14"/>
      <c r="I2" s="13"/>
      <c r="J2" s="5"/>
      <c r="K2" s="15" t="s">
        <v>26</v>
      </c>
      <c r="L2" s="16">
        <v>42295</v>
      </c>
      <c r="M2" s="7">
        <v>3535371</v>
      </c>
      <c r="N2" s="7" t="s">
        <v>27</v>
      </c>
      <c r="O2" s="7" t="str">
        <f>VLOOKUP(M2,[1]EA!A:F,6,FALSE)</f>
        <v>Competitive</v>
      </c>
      <c r="P2" s="7" t="s">
        <v>28</v>
      </c>
      <c r="Q2" s="7"/>
      <c r="R2" s="7"/>
      <c r="S2" s="14"/>
      <c r="T2" s="17"/>
      <c r="U2" s="14"/>
      <c r="V2" s="7"/>
      <c r="W2" s="7" t="s">
        <v>29</v>
      </c>
      <c r="X2" s="18">
        <v>33</v>
      </c>
      <c r="Y2" s="7" t="s">
        <v>30</v>
      </c>
      <c r="Z2" s="7"/>
    </row>
    <row r="3" spans="1:29" ht="12.75" customHeight="1">
      <c r="A3" s="7" t="str">
        <f t="shared" si="0"/>
        <v>Adade</v>
      </c>
      <c r="B3" s="7" t="s">
        <v>31</v>
      </c>
      <c r="C3" s="7" t="s">
        <v>32</v>
      </c>
      <c r="D3" s="28" t="s">
        <v>33</v>
      </c>
      <c r="E3" s="11">
        <f ca="1">INT((Z$1-D3)/365)</f>
        <v>47</v>
      </c>
      <c r="F3" s="12" t="s">
        <v>24</v>
      </c>
      <c r="G3" s="7" t="s">
        <v>34</v>
      </c>
      <c r="H3" s="14" t="str">
        <f>VLOOKUP(G3,[1]Striderslist!A:B,2,FALSE)</f>
        <v>Member</v>
      </c>
      <c r="I3" s="13"/>
      <c r="J3" s="5"/>
      <c r="K3" s="15">
        <v>447958683024</v>
      </c>
      <c r="L3" s="16">
        <v>41957</v>
      </c>
      <c r="M3" s="7">
        <v>3434269</v>
      </c>
      <c r="N3" s="7" t="s">
        <v>27</v>
      </c>
      <c r="O3" s="7" t="str">
        <f>VLOOKUP(M3,[1]EA!A:F,6,FALSE)</f>
        <v>Competitive</v>
      </c>
      <c r="P3" s="7" t="s">
        <v>28</v>
      </c>
      <c r="Q3" s="7"/>
      <c r="R3" s="7"/>
      <c r="S3" s="14"/>
      <c r="T3" s="17"/>
      <c r="U3" s="14" t="s">
        <v>18</v>
      </c>
      <c r="V3" s="7" t="s">
        <v>35</v>
      </c>
      <c r="W3" s="7" t="s">
        <v>29</v>
      </c>
      <c r="X3" s="18">
        <v>32</v>
      </c>
      <c r="Y3" s="7" t="s">
        <v>36</v>
      </c>
      <c r="Z3" s="7"/>
    </row>
    <row r="4" spans="1:29" ht="12.75" customHeight="1">
      <c r="A4" s="7" t="str">
        <f t="shared" si="0"/>
        <v>Akhtar</v>
      </c>
      <c r="B4" s="7" t="s">
        <v>37</v>
      </c>
      <c r="C4" s="7" t="s">
        <v>38</v>
      </c>
      <c r="D4" s="28" t="s">
        <v>39</v>
      </c>
      <c r="E4" s="11">
        <f ca="1">INT((Z$1-D4)/365)</f>
        <v>48</v>
      </c>
      <c r="F4" s="12" t="s">
        <v>40</v>
      </c>
      <c r="G4" s="7" t="s">
        <v>41</v>
      </c>
      <c r="H4" s="14" t="str">
        <f>VLOOKUP(G4,[1]Striderslist!A:B,2,FALSE)</f>
        <v>Member</v>
      </c>
      <c r="I4" s="13" t="s">
        <v>42</v>
      </c>
      <c r="J4" s="5"/>
      <c r="K4" s="15"/>
      <c r="L4" s="16">
        <v>41891</v>
      </c>
      <c r="M4" s="7">
        <v>3418350</v>
      </c>
      <c r="N4" s="7" t="s">
        <v>27</v>
      </c>
      <c r="O4" s="7" t="str">
        <f>VLOOKUP(M4,[1]EA!A:F,6,FALSE)</f>
        <v>Competitive</v>
      </c>
      <c r="P4" s="7" t="s">
        <v>28</v>
      </c>
      <c r="Q4" s="7"/>
      <c r="R4" s="7" t="s">
        <v>18</v>
      </c>
      <c r="S4" s="14">
        <v>30</v>
      </c>
      <c r="T4" s="17" t="s">
        <v>43</v>
      </c>
      <c r="U4" s="14" t="s">
        <v>18</v>
      </c>
      <c r="V4" s="7" t="s">
        <v>44</v>
      </c>
      <c r="W4" s="17" t="s">
        <v>29</v>
      </c>
      <c r="X4" s="19">
        <v>32</v>
      </c>
      <c r="Y4" s="17" t="s">
        <v>36</v>
      </c>
      <c r="Z4" s="7"/>
    </row>
    <row r="5" spans="1:29" ht="12" customHeight="1">
      <c r="A5" s="7" t="str">
        <f t="shared" si="0"/>
        <v>Alexander</v>
      </c>
      <c r="B5" s="7" t="s">
        <v>45</v>
      </c>
      <c r="C5" s="7" t="s">
        <v>46</v>
      </c>
      <c r="D5" s="28" t="s">
        <v>47</v>
      </c>
      <c r="E5" s="11">
        <f ca="1">INT((Z$1-D5)/365)</f>
        <v>57</v>
      </c>
      <c r="F5" s="12" t="s">
        <v>40</v>
      </c>
      <c r="G5" s="20" t="s">
        <v>48</v>
      </c>
      <c r="H5" s="14" t="str">
        <f>VLOOKUP(G5,[1]Striderslist!A:B,2,FALSE)</f>
        <v>Member</v>
      </c>
      <c r="I5" s="13"/>
      <c r="J5" s="5" t="s">
        <v>49</v>
      </c>
      <c r="K5" s="15" t="s">
        <v>50</v>
      </c>
      <c r="L5" s="16">
        <v>39828</v>
      </c>
      <c r="M5" s="7">
        <v>2869092</v>
      </c>
      <c r="N5" s="7" t="s">
        <v>27</v>
      </c>
      <c r="O5" s="7" t="str">
        <f>VLOOKUP(M5,[1]EA!A:F,6,FALSE)</f>
        <v>Competitive</v>
      </c>
      <c r="P5" s="7" t="s">
        <v>28</v>
      </c>
      <c r="Q5" s="7"/>
      <c r="R5" s="7" t="s">
        <v>18</v>
      </c>
      <c r="S5" s="14">
        <v>30</v>
      </c>
      <c r="T5" s="17"/>
      <c r="U5" s="14" t="s">
        <v>18</v>
      </c>
      <c r="V5" s="7" t="s">
        <v>35</v>
      </c>
      <c r="W5" s="7" t="s">
        <v>29</v>
      </c>
      <c r="X5" s="18">
        <v>32</v>
      </c>
      <c r="Y5" s="17" t="s">
        <v>36</v>
      </c>
      <c r="Z5" s="7"/>
    </row>
    <row r="6" spans="1:29" ht="12" customHeight="1">
      <c r="A6" s="7" t="str">
        <f t="shared" si="0"/>
        <v>Ambrosi</v>
      </c>
      <c r="B6" s="7" t="s">
        <v>51</v>
      </c>
      <c r="C6" s="7" t="s">
        <v>52</v>
      </c>
      <c r="D6" s="28">
        <v>28495</v>
      </c>
      <c r="E6" s="11">
        <f ca="1">INT((Z$1-D6)/365)</f>
        <v>38</v>
      </c>
      <c r="F6" s="12" t="s">
        <v>40</v>
      </c>
      <c r="G6" s="7" t="s">
        <v>53</v>
      </c>
      <c r="H6" s="14" t="str">
        <f>VLOOKUP(G6,[1]Striderslist!A:B,2,FALSE)</f>
        <v>Member</v>
      </c>
      <c r="I6" s="13"/>
      <c r="J6" s="15"/>
      <c r="K6" s="15" t="s">
        <v>54</v>
      </c>
      <c r="L6" s="16">
        <v>38873</v>
      </c>
      <c r="M6" s="7">
        <v>2753688</v>
      </c>
      <c r="N6" s="7" t="s">
        <v>27</v>
      </c>
      <c r="O6" s="7" t="str">
        <f>VLOOKUP(M6,[1]EA!A:F,6,FALSE)</f>
        <v>Competitive</v>
      </c>
      <c r="P6" s="7" t="s">
        <v>28</v>
      </c>
      <c r="Q6" s="7"/>
      <c r="R6" s="7" t="s">
        <v>18</v>
      </c>
      <c r="S6" s="14"/>
      <c r="T6" s="17"/>
      <c r="U6" s="14" t="s">
        <v>18</v>
      </c>
      <c r="V6" s="7" t="s">
        <v>35</v>
      </c>
      <c r="W6" s="7" t="s">
        <v>29</v>
      </c>
      <c r="X6" s="18">
        <v>32</v>
      </c>
      <c r="Y6" s="7" t="s">
        <v>36</v>
      </c>
      <c r="Z6" s="7"/>
    </row>
    <row r="7" spans="1:29" ht="12" customHeight="1">
      <c r="A7" s="7" t="str">
        <f t="shared" si="0"/>
        <v>Anderson</v>
      </c>
      <c r="B7" s="7" t="s">
        <v>55</v>
      </c>
      <c r="C7" s="7" t="s">
        <v>56</v>
      </c>
      <c r="D7" s="28">
        <v>28780</v>
      </c>
      <c r="E7" s="11">
        <f ca="1">INT(('Members (2)'!Z$1-D7)/365)</f>
        <v>37</v>
      </c>
      <c r="F7" s="12" t="s">
        <v>24</v>
      </c>
      <c r="G7" s="7" t="s">
        <v>57</v>
      </c>
      <c r="H7" s="14" t="str">
        <f>VLOOKUP(G7,[1]Striderslist!A:B,2,FALSE)</f>
        <v>Member</v>
      </c>
      <c r="I7" s="7"/>
      <c r="J7" s="7"/>
      <c r="K7" s="7"/>
      <c r="L7" s="16">
        <v>39508</v>
      </c>
      <c r="M7" s="7">
        <v>2753807</v>
      </c>
      <c r="N7" s="7" t="s">
        <v>27</v>
      </c>
      <c r="O7" s="7" t="str">
        <f>VLOOKUP(M7,[1]EA!A:F,6,FALSE)</f>
        <v>Competitive</v>
      </c>
      <c r="P7" s="7" t="s">
        <v>58</v>
      </c>
      <c r="Q7" s="7"/>
      <c r="R7" s="7" t="s">
        <v>59</v>
      </c>
      <c r="S7" s="17"/>
      <c r="T7" s="7" t="s">
        <v>60</v>
      </c>
      <c r="U7" s="14" t="s">
        <v>18</v>
      </c>
      <c r="V7" s="7" t="s">
        <v>35</v>
      </c>
      <c r="W7" s="7" t="s">
        <v>29</v>
      </c>
      <c r="X7" s="18">
        <v>54</v>
      </c>
      <c r="Y7" s="7" t="s">
        <v>61</v>
      </c>
      <c r="Z7" s="7"/>
    </row>
    <row r="8" spans="1:29" ht="12.75" customHeight="1">
      <c r="A8" s="7" t="s">
        <v>56</v>
      </c>
      <c r="B8" s="7" t="s">
        <v>62</v>
      </c>
      <c r="C8" s="7" t="s">
        <v>63</v>
      </c>
      <c r="D8" s="28">
        <v>25780</v>
      </c>
      <c r="E8" s="11">
        <f ca="1">INT(('Members (2)'!Z$1-D8)/365)</f>
        <v>45</v>
      </c>
      <c r="F8" s="12" t="s">
        <v>40</v>
      </c>
      <c r="G8" s="7" t="s">
        <v>64</v>
      </c>
      <c r="H8" s="14"/>
      <c r="I8" s="7"/>
      <c r="J8" s="7"/>
      <c r="K8" s="15"/>
      <c r="L8" s="16">
        <v>42297</v>
      </c>
      <c r="M8" s="7">
        <v>3535585</v>
      </c>
      <c r="N8" s="7" t="s">
        <v>27</v>
      </c>
      <c r="O8" s="7" t="str">
        <f>VLOOKUP(M8,[1]EA!A:F,6,FALSE)</f>
        <v>Competitive</v>
      </c>
      <c r="P8" s="7" t="s">
        <v>58</v>
      </c>
      <c r="Q8" s="7"/>
      <c r="R8" s="7"/>
      <c r="S8" s="17"/>
      <c r="T8" s="7"/>
      <c r="U8" s="14"/>
      <c r="V8" s="7"/>
      <c r="W8" s="7" t="s">
        <v>29</v>
      </c>
      <c r="X8" s="18"/>
      <c r="Y8" s="7" t="s">
        <v>65</v>
      </c>
      <c r="Z8" s="7"/>
    </row>
    <row r="9" spans="1:29" ht="12.75" customHeight="1">
      <c r="A9" s="7" t="str">
        <f t="shared" ref="A9:A13" si="1">C9</f>
        <v>Annan</v>
      </c>
      <c r="B9" s="7" t="s">
        <v>66</v>
      </c>
      <c r="C9" s="7" t="s">
        <v>67</v>
      </c>
      <c r="D9" s="28">
        <v>29073</v>
      </c>
      <c r="E9" s="11">
        <f ca="1">INT(('Members (2)'!Z$1-D9)/365)</f>
        <v>36</v>
      </c>
      <c r="F9" s="12" t="s">
        <v>24</v>
      </c>
      <c r="G9" s="7" t="s">
        <v>68</v>
      </c>
      <c r="H9" s="14" t="str">
        <f>VLOOKUP(G9,[1]Striderslist!A:B,2,FALSE)</f>
        <v>Member</v>
      </c>
      <c r="I9" s="7"/>
      <c r="J9" s="7"/>
      <c r="K9" s="15">
        <v>7903801864</v>
      </c>
      <c r="L9" s="16">
        <v>42248</v>
      </c>
      <c r="M9" s="7">
        <v>3525019</v>
      </c>
      <c r="N9" s="7" t="s">
        <v>27</v>
      </c>
      <c r="O9" s="7" t="str">
        <f>VLOOKUP(M9,[1]EA!A:F,6,FALSE)</f>
        <v>Competitive</v>
      </c>
      <c r="P9" s="7" t="s">
        <v>28</v>
      </c>
      <c r="Q9" s="7"/>
      <c r="R9" s="7"/>
      <c r="S9" s="17"/>
      <c r="T9" s="7"/>
      <c r="U9" s="14" t="s">
        <v>18</v>
      </c>
      <c r="V9" s="7" t="s">
        <v>69</v>
      </c>
      <c r="W9" s="7" t="s">
        <v>29</v>
      </c>
      <c r="X9" s="18">
        <v>22</v>
      </c>
      <c r="Y9" s="7" t="s">
        <v>70</v>
      </c>
      <c r="Z9" s="7" t="s">
        <v>71</v>
      </c>
    </row>
    <row r="10" spans="1:29" ht="12.75" customHeight="1">
      <c r="A10" s="7" t="str">
        <f t="shared" si="1"/>
        <v>Armstrong</v>
      </c>
      <c r="B10" s="21" t="s">
        <v>72</v>
      </c>
      <c r="C10" s="21" t="s">
        <v>73</v>
      </c>
      <c r="D10" s="28">
        <v>28867</v>
      </c>
      <c r="E10" s="22">
        <v>34</v>
      </c>
      <c r="F10" s="23" t="s">
        <v>40</v>
      </c>
      <c r="G10" s="24" t="s">
        <v>74</v>
      </c>
      <c r="H10" s="14" t="str">
        <f>VLOOKUP(G10,[1]Striderslist!A:B,2,FALSE)</f>
        <v>Member</v>
      </c>
      <c r="I10" s="21"/>
      <c r="J10" s="21"/>
      <c r="K10" s="15" t="s">
        <v>75</v>
      </c>
      <c r="L10" s="16">
        <v>42014</v>
      </c>
      <c r="M10" s="7">
        <v>2753692</v>
      </c>
      <c r="N10" s="21" t="s">
        <v>27</v>
      </c>
      <c r="O10" s="7" t="str">
        <f>VLOOKUP(M10,[1]EA!A:F,6,FALSE)</f>
        <v>Competitive</v>
      </c>
      <c r="P10" s="21" t="s">
        <v>28</v>
      </c>
      <c r="Q10" s="21"/>
      <c r="R10" s="7" t="s">
        <v>76</v>
      </c>
      <c r="S10" s="21"/>
      <c r="T10" s="21"/>
      <c r="U10" s="21" t="s">
        <v>18</v>
      </c>
      <c r="V10" s="21" t="s">
        <v>35</v>
      </c>
      <c r="W10" s="21" t="s">
        <v>29</v>
      </c>
      <c r="X10" s="25">
        <v>33</v>
      </c>
      <c r="Y10" s="21" t="s">
        <v>30</v>
      </c>
      <c r="Z10" s="21"/>
      <c r="AA10" s="21"/>
      <c r="AB10" s="21"/>
      <c r="AC10" s="21"/>
    </row>
    <row r="11" spans="1:29" ht="12.75" customHeight="1">
      <c r="A11" s="7" t="str">
        <f t="shared" si="1"/>
        <v>Atkinson</v>
      </c>
      <c r="B11" s="7" t="s">
        <v>77</v>
      </c>
      <c r="C11" s="7" t="s">
        <v>78</v>
      </c>
      <c r="D11" s="28" t="s">
        <v>79</v>
      </c>
      <c r="E11" s="11">
        <f t="shared" ref="E11:E30" ca="1" si="2">INT((Z$1-D11)/365)</f>
        <v>70</v>
      </c>
      <c r="F11" s="12" t="s">
        <v>24</v>
      </c>
      <c r="G11" s="20" t="s">
        <v>80</v>
      </c>
      <c r="H11" s="14" t="str">
        <f>VLOOKUP(G11,[1]Striderslist!A:B,2,FALSE)</f>
        <v>Member</v>
      </c>
      <c r="I11" s="13"/>
      <c r="J11" s="15" t="s">
        <v>81</v>
      </c>
      <c r="K11" s="15" t="s">
        <v>82</v>
      </c>
      <c r="L11" s="16">
        <v>40080</v>
      </c>
      <c r="M11" s="7">
        <v>2742754</v>
      </c>
      <c r="N11" s="7" t="s">
        <v>27</v>
      </c>
      <c r="O11" s="7" t="str">
        <f>VLOOKUP(M11,[1]EA!A:F,6,FALSE)</f>
        <v>Competitive</v>
      </c>
      <c r="P11" s="7" t="s">
        <v>28</v>
      </c>
      <c r="Q11" s="7" t="s">
        <v>83</v>
      </c>
      <c r="R11" s="7" t="s">
        <v>18</v>
      </c>
      <c r="S11" s="14">
        <v>20</v>
      </c>
      <c r="T11" s="17"/>
      <c r="U11" s="14" t="s">
        <v>18</v>
      </c>
      <c r="V11" s="7" t="s">
        <v>84</v>
      </c>
      <c r="W11" s="7" t="s">
        <v>29</v>
      </c>
      <c r="X11" s="18">
        <v>32</v>
      </c>
      <c r="Y11" s="7" t="s">
        <v>36</v>
      </c>
      <c r="Z11" s="7"/>
    </row>
    <row r="12" spans="1:29" ht="12.75" customHeight="1">
      <c r="A12" s="7" t="str">
        <f t="shared" si="1"/>
        <v>Attewell</v>
      </c>
      <c r="B12" s="7" t="s">
        <v>85</v>
      </c>
      <c r="C12" s="7" t="s">
        <v>86</v>
      </c>
      <c r="D12" s="28" t="s">
        <v>87</v>
      </c>
      <c r="E12" s="11">
        <f t="shared" ca="1" si="2"/>
        <v>69</v>
      </c>
      <c r="F12" s="12" t="s">
        <v>40</v>
      </c>
      <c r="G12" s="7" t="s">
        <v>88</v>
      </c>
      <c r="H12" s="14" t="str">
        <f>VLOOKUP(G12,[1]Striderslist!A:B,2,FALSE)</f>
        <v>Member</v>
      </c>
      <c r="I12" s="13"/>
      <c r="J12" s="15"/>
      <c r="K12" s="15" t="s">
        <v>89</v>
      </c>
      <c r="L12" s="16">
        <v>40339</v>
      </c>
      <c r="M12" s="7">
        <v>2981610</v>
      </c>
      <c r="N12" s="7" t="s">
        <v>27</v>
      </c>
      <c r="O12" s="7" t="str">
        <f>VLOOKUP(M12,[1]EA!A:F,6,FALSE)</f>
        <v>Competitive</v>
      </c>
      <c r="P12" s="7" t="s">
        <v>28</v>
      </c>
      <c r="Q12" s="7" t="s">
        <v>83</v>
      </c>
      <c r="R12" s="26" t="s">
        <v>18</v>
      </c>
      <c r="S12" s="14">
        <v>20</v>
      </c>
      <c r="T12" s="17"/>
      <c r="U12" s="14" t="s">
        <v>18</v>
      </c>
      <c r="V12" s="7" t="s">
        <v>84</v>
      </c>
      <c r="W12" s="7" t="s">
        <v>29</v>
      </c>
      <c r="X12" s="18">
        <v>32</v>
      </c>
      <c r="Y12" s="17" t="s">
        <v>36</v>
      </c>
      <c r="Z12" s="7"/>
    </row>
    <row r="13" spans="1:29" ht="12" customHeight="1">
      <c r="A13" s="7" t="str">
        <f t="shared" si="1"/>
        <v>Bannister</v>
      </c>
      <c r="B13" s="7" t="s">
        <v>90</v>
      </c>
      <c r="C13" s="7" t="s">
        <v>91</v>
      </c>
      <c r="D13" s="28" t="s">
        <v>92</v>
      </c>
      <c r="E13" s="11">
        <f t="shared" ca="1" si="2"/>
        <v>63</v>
      </c>
      <c r="F13" s="12" t="s">
        <v>40</v>
      </c>
      <c r="G13" s="20" t="s">
        <v>93</v>
      </c>
      <c r="H13" s="14" t="str">
        <f>VLOOKUP(G13,[1]Striderslist!A:B,2,FALSE)</f>
        <v>Member</v>
      </c>
      <c r="I13" s="13"/>
      <c r="J13" s="15" t="s">
        <v>94</v>
      </c>
      <c r="K13" s="15" t="s">
        <v>95</v>
      </c>
      <c r="L13" s="16">
        <v>35339</v>
      </c>
      <c r="M13" s="7">
        <v>2753695</v>
      </c>
      <c r="N13" s="7" t="s">
        <v>27</v>
      </c>
      <c r="O13" s="7" t="str">
        <f>VLOOKUP(M13,[1]EA!A:F,6,FALSE)</f>
        <v>Non Competitive</v>
      </c>
      <c r="P13" s="7" t="s">
        <v>58</v>
      </c>
      <c r="Q13" s="7"/>
      <c r="R13" s="7" t="s">
        <v>18</v>
      </c>
      <c r="S13" s="14">
        <v>55</v>
      </c>
      <c r="T13" s="17"/>
      <c r="U13" s="14" t="s">
        <v>18</v>
      </c>
      <c r="V13" s="7" t="s">
        <v>96</v>
      </c>
      <c r="W13" s="7" t="s">
        <v>29</v>
      </c>
      <c r="X13" s="18">
        <v>20</v>
      </c>
      <c r="Y13" s="7" t="s">
        <v>97</v>
      </c>
      <c r="Z13" s="7"/>
    </row>
    <row r="14" spans="1:29" ht="12" customHeight="1">
      <c r="A14" s="7" t="s">
        <v>91</v>
      </c>
      <c r="B14" s="7" t="s">
        <v>98</v>
      </c>
      <c r="C14" s="27" t="s">
        <v>91</v>
      </c>
      <c r="D14" s="28" t="s">
        <v>99</v>
      </c>
      <c r="E14" s="11">
        <f t="shared" ca="1" si="2"/>
        <v>58</v>
      </c>
      <c r="F14" s="12" t="s">
        <v>24</v>
      </c>
      <c r="G14" s="29"/>
      <c r="H14" s="30" t="e">
        <f>VLOOKUP(G14,#REF!,2,FALSE)</f>
        <v>#REF!</v>
      </c>
      <c r="I14" s="31"/>
      <c r="J14" s="15" t="s">
        <v>94</v>
      </c>
      <c r="K14" s="15" t="s">
        <v>100</v>
      </c>
      <c r="L14" s="32">
        <v>38496</v>
      </c>
      <c r="M14" s="7">
        <v>2753694</v>
      </c>
      <c r="N14" s="7" t="s">
        <v>27</v>
      </c>
      <c r="O14" s="7" t="str">
        <f>VLOOKUP(M14,[1]EA!A:F,6,FALSE)</f>
        <v>Non Competitive</v>
      </c>
      <c r="P14" s="7" t="s">
        <v>58</v>
      </c>
      <c r="Q14" s="29"/>
      <c r="R14" s="7" t="s">
        <v>18</v>
      </c>
      <c r="S14" s="33">
        <v>0</v>
      </c>
      <c r="T14" s="34"/>
      <c r="U14" s="14" t="s">
        <v>101</v>
      </c>
      <c r="V14" s="7" t="s">
        <v>44</v>
      </c>
      <c r="W14" s="7" t="s">
        <v>29</v>
      </c>
      <c r="X14" s="29"/>
      <c r="Y14" s="29" t="s">
        <v>102</v>
      </c>
      <c r="Z14" s="29"/>
      <c r="AA14" s="35"/>
      <c r="AB14" s="35"/>
    </row>
    <row r="15" spans="1:29" ht="12" customHeight="1">
      <c r="A15" s="7" t="str">
        <f t="shared" ref="A15:A20" si="3">C15</f>
        <v>Barros</v>
      </c>
      <c r="B15" s="7" t="s">
        <v>103</v>
      </c>
      <c r="C15" s="7" t="s">
        <v>104</v>
      </c>
      <c r="D15" s="28">
        <v>30389</v>
      </c>
      <c r="E15" s="11">
        <f t="shared" ca="1" si="2"/>
        <v>33</v>
      </c>
      <c r="F15" s="12" t="s">
        <v>24</v>
      </c>
      <c r="G15" s="7" t="s">
        <v>105</v>
      </c>
      <c r="H15" s="14"/>
      <c r="I15" s="36"/>
      <c r="J15" s="15"/>
      <c r="K15" s="15">
        <v>7487774380</v>
      </c>
      <c r="L15" s="16">
        <v>42375</v>
      </c>
      <c r="M15" s="7">
        <v>2953836</v>
      </c>
      <c r="N15" s="7" t="s">
        <v>27</v>
      </c>
      <c r="O15" s="7" t="str">
        <f>VLOOKUP(M15,[1]EA!A:F,6,FALSE)</f>
        <v>Competitive</v>
      </c>
      <c r="P15" s="7" t="s">
        <v>28</v>
      </c>
      <c r="Q15" s="7"/>
      <c r="R15" s="7"/>
      <c r="S15" s="14"/>
      <c r="T15" s="17"/>
      <c r="U15" s="14"/>
      <c r="V15" s="18"/>
      <c r="W15" s="7" t="s">
        <v>29</v>
      </c>
      <c r="X15" s="18">
        <v>32</v>
      </c>
      <c r="Y15" s="7" t="s">
        <v>36</v>
      </c>
      <c r="Z15" s="7"/>
    </row>
    <row r="16" spans="1:29" ht="12" customHeight="1">
      <c r="A16" s="7" t="str">
        <f t="shared" si="3"/>
        <v>Batten</v>
      </c>
      <c r="B16" s="7" t="s">
        <v>106</v>
      </c>
      <c r="C16" s="7" t="s">
        <v>107</v>
      </c>
      <c r="D16" s="28" t="s">
        <v>108</v>
      </c>
      <c r="E16" s="11">
        <f t="shared" ca="1" si="2"/>
        <v>63</v>
      </c>
      <c r="F16" s="12" t="s">
        <v>40</v>
      </c>
      <c r="G16" s="7"/>
      <c r="H16" s="14" t="e">
        <f>VLOOKUP(G16,[1]Striderslist!A:B,2,FALSE)</f>
        <v>#N/A</v>
      </c>
      <c r="I16" s="36" t="s">
        <v>109</v>
      </c>
      <c r="J16" s="15" t="s">
        <v>110</v>
      </c>
      <c r="K16" s="15"/>
      <c r="L16" s="16">
        <v>36800</v>
      </c>
      <c r="M16" s="7">
        <v>2753696</v>
      </c>
      <c r="N16" s="7" t="s">
        <v>27</v>
      </c>
      <c r="O16" s="7" t="str">
        <f>VLOOKUP(M16,[1]EA!A:F,6,FALSE)</f>
        <v>Competitive</v>
      </c>
      <c r="P16" s="7" t="s">
        <v>28</v>
      </c>
      <c r="Q16" s="7"/>
      <c r="R16" s="7" t="s">
        <v>18</v>
      </c>
      <c r="S16" s="14">
        <v>30</v>
      </c>
      <c r="T16" s="17" t="s">
        <v>111</v>
      </c>
      <c r="U16" s="14" t="s">
        <v>112</v>
      </c>
      <c r="V16" s="18" t="s">
        <v>35</v>
      </c>
      <c r="W16" s="7" t="s">
        <v>29</v>
      </c>
      <c r="X16" s="18">
        <v>33</v>
      </c>
      <c r="Y16" s="7" t="s">
        <v>30</v>
      </c>
      <c r="Z16" s="7"/>
    </row>
    <row r="17" spans="1:29" ht="12" customHeight="1">
      <c r="A17" s="7" t="str">
        <f t="shared" si="3"/>
        <v>Bayliss</v>
      </c>
      <c r="B17" s="7" t="s">
        <v>72</v>
      </c>
      <c r="C17" s="7" t="s">
        <v>113</v>
      </c>
      <c r="D17" s="28">
        <v>28304</v>
      </c>
      <c r="E17" s="11">
        <f t="shared" ca="1" si="2"/>
        <v>38</v>
      </c>
      <c r="F17" s="12" t="s">
        <v>40</v>
      </c>
      <c r="G17" s="20" t="s">
        <v>114</v>
      </c>
      <c r="H17" s="14" t="str">
        <f>VLOOKUP(G17,[1]Striderslist!A:B,2,FALSE)</f>
        <v>Member</v>
      </c>
      <c r="I17" s="13"/>
      <c r="J17" s="15"/>
      <c r="K17" s="15" t="s">
        <v>115</v>
      </c>
      <c r="L17" s="16">
        <v>39856</v>
      </c>
      <c r="M17" s="7">
        <v>2873556</v>
      </c>
      <c r="N17" s="7" t="s">
        <v>27</v>
      </c>
      <c r="O17" s="7" t="str">
        <f>VLOOKUP(M17,[1]EA!A:F,6,FALSE)</f>
        <v>Competitive</v>
      </c>
      <c r="P17" s="7" t="s">
        <v>28</v>
      </c>
      <c r="Q17" s="7"/>
      <c r="R17" s="7" t="s">
        <v>18</v>
      </c>
      <c r="S17" s="14">
        <v>30</v>
      </c>
      <c r="T17" s="17"/>
      <c r="U17" s="7" t="s">
        <v>18</v>
      </c>
      <c r="V17" s="18">
        <v>30</v>
      </c>
      <c r="W17" s="7" t="s">
        <v>29</v>
      </c>
      <c r="X17" s="18" t="s">
        <v>116</v>
      </c>
      <c r="Y17" s="7" t="s">
        <v>30</v>
      </c>
      <c r="Z17" s="7"/>
    </row>
    <row r="18" spans="1:29" ht="12" customHeight="1">
      <c r="A18" s="7" t="str">
        <f t="shared" si="3"/>
        <v>Baynes</v>
      </c>
      <c r="B18" s="7" t="s">
        <v>117</v>
      </c>
      <c r="C18" s="7" t="s">
        <v>118</v>
      </c>
      <c r="D18" s="28">
        <v>28907</v>
      </c>
      <c r="E18" s="11">
        <f t="shared" ca="1" si="2"/>
        <v>37</v>
      </c>
      <c r="F18" s="12" t="s">
        <v>24</v>
      </c>
      <c r="G18" s="7" t="s">
        <v>119</v>
      </c>
      <c r="H18" s="14" t="str">
        <f>VLOOKUP(G18,[1]Striderslist!A:B,2,FALSE)</f>
        <v>Member</v>
      </c>
      <c r="I18" s="13"/>
      <c r="J18" s="15"/>
      <c r="K18" s="15"/>
      <c r="L18" s="16">
        <v>40700</v>
      </c>
      <c r="M18" s="7">
        <v>3075849</v>
      </c>
      <c r="N18" s="7" t="s">
        <v>27</v>
      </c>
      <c r="O18" s="7" t="str">
        <f>VLOOKUP(M18,[1]EA!A:F,6,FALSE)</f>
        <v>Competitive</v>
      </c>
      <c r="P18" s="7" t="s">
        <v>28</v>
      </c>
      <c r="Q18" s="7"/>
      <c r="R18" s="7" t="s">
        <v>18</v>
      </c>
      <c r="S18" s="14">
        <v>30</v>
      </c>
      <c r="T18" s="17"/>
      <c r="U18" s="7" t="s">
        <v>18</v>
      </c>
      <c r="V18" s="18">
        <v>30</v>
      </c>
      <c r="W18" s="7" t="s">
        <v>29</v>
      </c>
      <c r="X18" s="18">
        <v>32</v>
      </c>
      <c r="Y18" s="7" t="s">
        <v>36</v>
      </c>
      <c r="Z18" s="7"/>
    </row>
    <row r="19" spans="1:29" ht="12" customHeight="1">
      <c r="A19" s="7" t="str">
        <f t="shared" si="3"/>
        <v>Beardson</v>
      </c>
      <c r="B19" s="7" t="s">
        <v>120</v>
      </c>
      <c r="C19" s="7" t="s">
        <v>121</v>
      </c>
      <c r="D19" s="28" t="s">
        <v>122</v>
      </c>
      <c r="E19" s="11">
        <f t="shared" ca="1" si="2"/>
        <v>46</v>
      </c>
      <c r="F19" s="12" t="s">
        <v>24</v>
      </c>
      <c r="G19" s="29" t="s">
        <v>123</v>
      </c>
      <c r="H19" s="14" t="str">
        <f>VLOOKUP(G19,[1]Striderslist!A:B,2,FALSE)</f>
        <v>Member</v>
      </c>
      <c r="I19" s="13"/>
      <c r="J19" s="15"/>
      <c r="K19" s="15"/>
      <c r="L19" s="37">
        <v>42271</v>
      </c>
      <c r="M19" s="7">
        <v>3527277</v>
      </c>
      <c r="N19" s="7" t="s">
        <v>27</v>
      </c>
      <c r="O19" s="7" t="str">
        <f>VLOOKUP(M19,[1]EA!A:F,6,FALSE)</f>
        <v>Competitive</v>
      </c>
      <c r="P19" s="7" t="s">
        <v>28</v>
      </c>
      <c r="Q19" s="7"/>
      <c r="T19" s="17"/>
      <c r="U19" s="7"/>
      <c r="V19" s="18"/>
      <c r="W19" s="17" t="s">
        <v>29</v>
      </c>
      <c r="X19" s="18">
        <v>32</v>
      </c>
      <c r="Y19" s="7"/>
      <c r="Z19" s="7"/>
    </row>
    <row r="20" spans="1:29" ht="12" customHeight="1">
      <c r="A20" s="7" t="str">
        <f t="shared" si="3"/>
        <v>Bennett</v>
      </c>
      <c r="B20" s="7" t="s">
        <v>124</v>
      </c>
      <c r="C20" s="7" t="s">
        <v>125</v>
      </c>
      <c r="D20" s="28">
        <v>30101</v>
      </c>
      <c r="E20" s="11">
        <f t="shared" ca="1" si="2"/>
        <v>33</v>
      </c>
      <c r="F20" s="12" t="s">
        <v>40</v>
      </c>
      <c r="G20" s="20" t="s">
        <v>126</v>
      </c>
      <c r="H20" s="14" t="str">
        <f>VLOOKUP(G20,[1]Striderslist!A:B,2,FALSE)</f>
        <v>Member</v>
      </c>
      <c r="I20" s="13"/>
      <c r="J20" s="15" t="s">
        <v>127</v>
      </c>
      <c r="K20" s="15"/>
      <c r="L20" s="37">
        <v>41548</v>
      </c>
      <c r="M20" s="7">
        <v>3294830</v>
      </c>
      <c r="N20" s="7" t="s">
        <v>27</v>
      </c>
      <c r="O20" s="7" t="str">
        <f>VLOOKUP(M20,[1]EA!A:F,6,FALSE)</f>
        <v>Competitive</v>
      </c>
      <c r="P20" s="7" t="s">
        <v>28</v>
      </c>
      <c r="Q20" s="7"/>
      <c r="T20" s="17"/>
      <c r="U20" s="7" t="s">
        <v>18</v>
      </c>
      <c r="V20" s="18">
        <v>30</v>
      </c>
      <c r="W20" s="7" t="s">
        <v>29</v>
      </c>
      <c r="X20" s="18">
        <v>33</v>
      </c>
      <c r="Y20" s="7" t="s">
        <v>30</v>
      </c>
      <c r="Z20" s="7"/>
    </row>
    <row r="21" spans="1:29" ht="12.75" customHeight="1">
      <c r="A21" s="7" t="s">
        <v>128</v>
      </c>
      <c r="B21" s="7" t="s">
        <v>129</v>
      </c>
      <c r="C21" s="7" t="s">
        <v>128</v>
      </c>
      <c r="D21" s="28">
        <v>26463</v>
      </c>
      <c r="E21" s="11">
        <f t="shared" ca="1" si="2"/>
        <v>43</v>
      </c>
      <c r="F21" s="12" t="s">
        <v>24</v>
      </c>
      <c r="G21" s="20" t="s">
        <v>130</v>
      </c>
      <c r="H21" s="14"/>
      <c r="I21" s="13"/>
      <c r="J21" s="15"/>
      <c r="K21" s="15" t="s">
        <v>131</v>
      </c>
      <c r="L21" s="16">
        <v>42470</v>
      </c>
      <c r="M21" s="7">
        <v>3574183</v>
      </c>
      <c r="N21" s="7" t="s">
        <v>27</v>
      </c>
      <c r="O21" s="7" t="s">
        <v>132</v>
      </c>
      <c r="P21" s="7" t="s">
        <v>28</v>
      </c>
      <c r="Q21" s="7"/>
      <c r="R21" s="7"/>
      <c r="S21" s="14"/>
      <c r="T21" s="17"/>
      <c r="U21" s="14"/>
      <c r="V21" s="29"/>
      <c r="W21" s="13" t="s">
        <v>133</v>
      </c>
      <c r="X21" s="38">
        <v>10</v>
      </c>
      <c r="Y21" s="13" t="s">
        <v>134</v>
      </c>
      <c r="Z21" s="39"/>
    </row>
    <row r="22" spans="1:29" ht="12.75" customHeight="1">
      <c r="A22" s="7" t="str">
        <f t="shared" ref="A22:A23" si="4">C22</f>
        <v>Bett</v>
      </c>
      <c r="B22" s="7" t="s">
        <v>135</v>
      </c>
      <c r="C22" s="7" t="s">
        <v>136</v>
      </c>
      <c r="D22" s="28" t="s">
        <v>137</v>
      </c>
      <c r="E22" s="11">
        <f t="shared" ca="1" si="2"/>
        <v>54</v>
      </c>
      <c r="F22" s="12" t="s">
        <v>40</v>
      </c>
      <c r="G22" s="20" t="s">
        <v>138</v>
      </c>
      <c r="H22" s="14" t="str">
        <f>VLOOKUP(G22,[1]Striderslist!A:B,2,FALSE)</f>
        <v>Member</v>
      </c>
      <c r="I22" s="13"/>
      <c r="J22" s="15" t="s">
        <v>139</v>
      </c>
      <c r="K22" s="15" t="s">
        <v>140</v>
      </c>
      <c r="L22" s="16">
        <v>37783</v>
      </c>
      <c r="M22" s="7">
        <v>2829514</v>
      </c>
      <c r="N22" s="7" t="s">
        <v>141</v>
      </c>
      <c r="O22" s="7" t="str">
        <f>VLOOKUP(M22,[1]EA!A:F,6,FALSE)</f>
        <v>Non Competitive</v>
      </c>
      <c r="P22" s="7" t="s">
        <v>28</v>
      </c>
      <c r="Q22" s="7" t="s">
        <v>142</v>
      </c>
      <c r="R22" s="7" t="s">
        <v>18</v>
      </c>
      <c r="S22" s="14">
        <v>20</v>
      </c>
      <c r="T22" s="17" t="s">
        <v>111</v>
      </c>
      <c r="U22" s="14"/>
      <c r="V22" s="29" t="s">
        <v>44</v>
      </c>
      <c r="W22" s="13" t="s">
        <v>143</v>
      </c>
      <c r="X22" s="38"/>
      <c r="Y22" s="13" t="s">
        <v>144</v>
      </c>
      <c r="Z22" s="39"/>
    </row>
    <row r="23" spans="1:29" ht="12" customHeight="1">
      <c r="A23" s="7" t="str">
        <f t="shared" si="4"/>
        <v>Bhogal</v>
      </c>
      <c r="B23" s="7" t="s">
        <v>145</v>
      </c>
      <c r="C23" s="7" t="s">
        <v>146</v>
      </c>
      <c r="D23" s="28" t="s">
        <v>147</v>
      </c>
      <c r="E23" s="11">
        <f t="shared" ca="1" si="2"/>
        <v>46</v>
      </c>
      <c r="F23" s="12" t="s">
        <v>40</v>
      </c>
      <c r="G23" s="7" t="s">
        <v>148</v>
      </c>
      <c r="H23" s="14" t="str">
        <f>VLOOKUP(G23,[1]Striderslist!A:B,2,FALSE)</f>
        <v>Member</v>
      </c>
      <c r="I23" s="13"/>
      <c r="J23" s="15"/>
      <c r="K23" s="15"/>
      <c r="L23" s="16">
        <v>40978</v>
      </c>
      <c r="M23" s="7">
        <v>2973154</v>
      </c>
      <c r="N23" s="7" t="s">
        <v>27</v>
      </c>
      <c r="O23" s="7" t="str">
        <f>VLOOKUP(M23,[1]EA!A:F,6,FALSE)</f>
        <v>Competitive</v>
      </c>
      <c r="P23" s="7" t="s">
        <v>28</v>
      </c>
      <c r="Q23" s="7"/>
      <c r="R23" s="7" t="s">
        <v>18</v>
      </c>
      <c r="S23" s="14">
        <v>30</v>
      </c>
      <c r="T23" s="17"/>
      <c r="U23" s="14" t="s">
        <v>18</v>
      </c>
      <c r="V23" s="7" t="s">
        <v>35</v>
      </c>
      <c r="W23" s="17" t="s">
        <v>29</v>
      </c>
      <c r="X23" s="25">
        <v>32</v>
      </c>
      <c r="Y23" s="17" t="s">
        <v>36</v>
      </c>
      <c r="Z23" s="7"/>
    </row>
    <row r="24" spans="1:29" ht="12" customHeight="1">
      <c r="A24" s="7" t="s">
        <v>149</v>
      </c>
      <c r="B24" s="7" t="s">
        <v>150</v>
      </c>
      <c r="C24" s="7" t="s">
        <v>149</v>
      </c>
      <c r="D24" s="28">
        <v>25600</v>
      </c>
      <c r="E24" s="11">
        <f t="shared" ca="1" si="2"/>
        <v>46</v>
      </c>
      <c r="F24" s="40" t="s">
        <v>40</v>
      </c>
      <c r="G24" s="20" t="s">
        <v>151</v>
      </c>
      <c r="H24" s="14"/>
      <c r="I24" s="29"/>
      <c r="J24" s="29"/>
      <c r="K24" s="15" t="s">
        <v>152</v>
      </c>
      <c r="L24" s="16">
        <v>42465</v>
      </c>
      <c r="M24" s="7">
        <v>3573072</v>
      </c>
      <c r="N24" s="29" t="s">
        <v>27</v>
      </c>
      <c r="O24" s="7" t="str">
        <f>VLOOKUP(M24,[1]EA!A:F,6,FALSE)</f>
        <v>Competitive</v>
      </c>
      <c r="P24" s="7" t="s">
        <v>28</v>
      </c>
      <c r="Q24" s="29"/>
      <c r="R24" s="29"/>
      <c r="S24" s="34"/>
      <c r="T24" s="29"/>
      <c r="U24" s="14"/>
      <c r="V24" s="14"/>
      <c r="W24" s="17" t="s">
        <v>29</v>
      </c>
      <c r="X24" s="18">
        <v>23</v>
      </c>
      <c r="Y24" s="7" t="s">
        <v>36</v>
      </c>
      <c r="Z24" s="29" t="s">
        <v>71</v>
      </c>
      <c r="AA24" s="29"/>
      <c r="AB24" s="29"/>
      <c r="AC24" s="29"/>
    </row>
    <row r="25" spans="1:29" ht="12" customHeight="1">
      <c r="A25" s="7" t="str">
        <f t="shared" ref="A25:A50" si="5">C25</f>
        <v>Boesinger</v>
      </c>
      <c r="B25" s="7" t="s">
        <v>153</v>
      </c>
      <c r="C25" s="7" t="s">
        <v>154</v>
      </c>
      <c r="D25" s="28">
        <v>32383</v>
      </c>
      <c r="E25" s="11">
        <f t="shared" ca="1" si="2"/>
        <v>27</v>
      </c>
      <c r="F25" s="40" t="s">
        <v>24</v>
      </c>
      <c r="G25" s="7" t="s">
        <v>155</v>
      </c>
      <c r="H25" s="14" t="str">
        <f>VLOOKUP(G25,[1]Striderslist!A:B,2,FALSE)</f>
        <v>Member</v>
      </c>
      <c r="I25" s="29"/>
      <c r="J25" s="29"/>
      <c r="K25" s="15" t="s">
        <v>156</v>
      </c>
      <c r="L25" s="16">
        <v>41957</v>
      </c>
      <c r="M25" s="7">
        <v>3433957</v>
      </c>
      <c r="N25" s="29" t="s">
        <v>27</v>
      </c>
      <c r="O25" s="7" t="str">
        <f>VLOOKUP(M25,[1]EA!A:F,6,FALSE)</f>
        <v>Competitive</v>
      </c>
      <c r="P25" s="7" t="s">
        <v>28</v>
      </c>
      <c r="Q25" s="29"/>
      <c r="R25" s="29"/>
      <c r="S25" s="34"/>
      <c r="T25" s="29"/>
      <c r="U25" s="14" t="s">
        <v>18</v>
      </c>
      <c r="V25" s="14" t="s">
        <v>35</v>
      </c>
      <c r="W25" s="17" t="s">
        <v>29</v>
      </c>
      <c r="X25" s="18">
        <v>33</v>
      </c>
      <c r="Y25" s="7" t="s">
        <v>30</v>
      </c>
      <c r="Z25" s="29"/>
      <c r="AA25" s="29"/>
      <c r="AB25" s="29"/>
      <c r="AC25" s="29"/>
    </row>
    <row r="26" spans="1:29" ht="12" customHeight="1">
      <c r="A26" s="7" t="str">
        <f t="shared" si="5"/>
        <v>Botting</v>
      </c>
      <c r="B26" s="7" t="s">
        <v>157</v>
      </c>
      <c r="C26" s="7" t="s">
        <v>158</v>
      </c>
      <c r="D26" s="28">
        <v>28963</v>
      </c>
      <c r="E26" s="11">
        <f t="shared" ca="1" si="2"/>
        <v>37</v>
      </c>
      <c r="F26" s="12" t="s">
        <v>24</v>
      </c>
      <c r="G26" s="20" t="s">
        <v>159</v>
      </c>
      <c r="H26" s="14"/>
      <c r="I26" s="13"/>
      <c r="J26" s="15"/>
      <c r="K26" s="15" t="s">
        <v>160</v>
      </c>
      <c r="L26" s="16">
        <v>42407</v>
      </c>
      <c r="M26" s="7">
        <v>3558081</v>
      </c>
      <c r="N26" s="7" t="s">
        <v>27</v>
      </c>
      <c r="O26" s="7" t="str">
        <f>VLOOKUP(M26,[1]EA!A:F,6,FALSE)</f>
        <v>Competitive</v>
      </c>
      <c r="P26" s="7" t="s">
        <v>28</v>
      </c>
      <c r="Q26" s="7"/>
      <c r="R26" s="7"/>
      <c r="S26" s="14"/>
      <c r="T26" s="17"/>
      <c r="U26" s="14"/>
      <c r="V26" s="7"/>
      <c r="W26" s="7" t="s">
        <v>29</v>
      </c>
      <c r="X26" s="41">
        <v>33</v>
      </c>
      <c r="Y26" s="7" t="s">
        <v>161</v>
      </c>
      <c r="Z26" s="7"/>
    </row>
    <row r="27" spans="1:29" ht="12" customHeight="1">
      <c r="A27" s="7" t="str">
        <f t="shared" si="5"/>
        <v>Bourne</v>
      </c>
      <c r="B27" s="7" t="s">
        <v>162</v>
      </c>
      <c r="C27" s="7" t="s">
        <v>163</v>
      </c>
      <c r="D27" s="28" t="s">
        <v>164</v>
      </c>
      <c r="E27" s="11">
        <f t="shared" ca="1" si="2"/>
        <v>48</v>
      </c>
      <c r="F27" s="12" t="s">
        <v>24</v>
      </c>
      <c r="G27" s="7" t="s">
        <v>165</v>
      </c>
      <c r="H27" s="14" t="str">
        <f>VLOOKUP(G27,[1]Striderslist!A:B,2,FALSE)</f>
        <v>Member</v>
      </c>
      <c r="I27" s="13"/>
      <c r="J27" s="15"/>
      <c r="K27" s="15"/>
      <c r="L27" s="16">
        <v>40782</v>
      </c>
      <c r="M27" s="7">
        <v>3042059</v>
      </c>
      <c r="N27" s="7" t="s">
        <v>27</v>
      </c>
      <c r="O27" s="7" t="str">
        <f>VLOOKUP(M27,[1]EA!A:F,6,FALSE)</f>
        <v>Competitive</v>
      </c>
      <c r="P27" s="7" t="s">
        <v>28</v>
      </c>
      <c r="Q27" s="7"/>
      <c r="R27" s="7" t="s">
        <v>18</v>
      </c>
      <c r="S27" s="14">
        <v>30</v>
      </c>
      <c r="T27" s="17"/>
      <c r="U27" s="14" t="s">
        <v>18</v>
      </c>
      <c r="V27" s="7" t="s">
        <v>35</v>
      </c>
      <c r="W27" s="7" t="s">
        <v>29</v>
      </c>
      <c r="X27" s="18">
        <v>32</v>
      </c>
      <c r="Y27" s="7" t="s">
        <v>36</v>
      </c>
      <c r="Z27" s="7"/>
    </row>
    <row r="28" spans="1:29" ht="12" customHeight="1">
      <c r="A28" s="7" t="str">
        <f t="shared" si="5"/>
        <v>Bowyer</v>
      </c>
      <c r="B28" s="7" t="s">
        <v>166</v>
      </c>
      <c r="C28" s="7" t="s">
        <v>167</v>
      </c>
      <c r="D28" s="28">
        <v>26548</v>
      </c>
      <c r="E28" s="11">
        <f t="shared" ca="1" si="2"/>
        <v>43</v>
      </c>
      <c r="F28" s="12" t="s">
        <v>40</v>
      </c>
      <c r="G28" s="7" t="s">
        <v>168</v>
      </c>
      <c r="H28" s="14" t="str">
        <f>VLOOKUP(G28,[1]Striderslist!A:B,2,FALSE)</f>
        <v>Member</v>
      </c>
      <c r="I28" s="13"/>
      <c r="J28" s="15"/>
      <c r="K28" s="15" t="s">
        <v>169</v>
      </c>
      <c r="L28" s="16">
        <v>41865</v>
      </c>
      <c r="M28" s="7">
        <v>3417348</v>
      </c>
      <c r="N28" s="7" t="s">
        <v>27</v>
      </c>
      <c r="O28" s="7" t="str">
        <f>VLOOKUP(M28,[1]EA!A:F,6,FALSE)</f>
        <v>Competitive</v>
      </c>
      <c r="P28" s="7" t="s">
        <v>28</v>
      </c>
      <c r="Q28" s="7"/>
      <c r="R28" s="7" t="s">
        <v>18</v>
      </c>
      <c r="S28" s="14">
        <v>40</v>
      </c>
      <c r="T28" s="17"/>
      <c r="U28" s="14" t="s">
        <v>18</v>
      </c>
      <c r="V28" s="7" t="s">
        <v>44</v>
      </c>
      <c r="W28" s="7" t="s">
        <v>29</v>
      </c>
      <c r="X28" s="41">
        <v>32</v>
      </c>
      <c r="Y28" s="7" t="s">
        <v>36</v>
      </c>
      <c r="Z28" s="7"/>
    </row>
    <row r="29" spans="1:29" ht="12" customHeight="1">
      <c r="A29" s="7" t="str">
        <f t="shared" si="5"/>
        <v>Brown</v>
      </c>
      <c r="B29" s="7" t="s">
        <v>170</v>
      </c>
      <c r="C29" s="7" t="s">
        <v>171</v>
      </c>
      <c r="D29" s="28" t="s">
        <v>122</v>
      </c>
      <c r="E29" s="11">
        <f t="shared" ca="1" si="2"/>
        <v>46</v>
      </c>
      <c r="F29" s="12" t="s">
        <v>24</v>
      </c>
      <c r="G29" s="7" t="s">
        <v>172</v>
      </c>
      <c r="H29" s="14" t="e">
        <f>VLOOKUP(G29,[1]Striderslist!A:B,2,FALSE)</f>
        <v>#N/A</v>
      </c>
      <c r="I29" s="13"/>
      <c r="J29" s="15"/>
      <c r="K29" s="15" t="s">
        <v>173</v>
      </c>
      <c r="L29" s="16">
        <v>42271</v>
      </c>
      <c r="M29" s="7" t="s">
        <v>174</v>
      </c>
      <c r="N29" s="7" t="s">
        <v>27</v>
      </c>
      <c r="O29" s="7" t="e">
        <f>VLOOKUP(M29,[1]EA!A:F,6,FALSE)</f>
        <v>#N/A</v>
      </c>
      <c r="P29" s="7" t="s">
        <v>28</v>
      </c>
      <c r="Q29" s="7"/>
      <c r="R29" s="7"/>
      <c r="S29" s="14"/>
      <c r="T29" s="17"/>
      <c r="U29" s="14"/>
      <c r="V29" s="7"/>
      <c r="W29" s="17" t="s">
        <v>29</v>
      </c>
      <c r="X29" s="18">
        <v>32</v>
      </c>
      <c r="Y29" s="7" t="s">
        <v>36</v>
      </c>
      <c r="Z29" s="7"/>
    </row>
    <row r="30" spans="1:29" ht="12" customHeight="1">
      <c r="A30" s="7" t="str">
        <f t="shared" si="5"/>
        <v>Brown</v>
      </c>
      <c r="B30" s="7" t="s">
        <v>175</v>
      </c>
      <c r="C30" s="7" t="s">
        <v>171</v>
      </c>
      <c r="D30" s="28">
        <v>29975</v>
      </c>
      <c r="E30" s="11">
        <f t="shared" ca="1" si="2"/>
        <v>34</v>
      </c>
      <c r="F30" s="12" t="s">
        <v>24</v>
      </c>
      <c r="G30" s="7" t="s">
        <v>176</v>
      </c>
      <c r="H30" s="14" t="str">
        <f>VLOOKUP(G30,[1]Striderslist!A:B,2,FALSE)</f>
        <v>Member</v>
      </c>
      <c r="I30" s="13"/>
      <c r="J30" s="15"/>
      <c r="K30" s="15" t="s">
        <v>177</v>
      </c>
      <c r="L30" s="16">
        <v>41030</v>
      </c>
      <c r="M30" s="7">
        <v>3177481</v>
      </c>
      <c r="N30" s="7" t="s">
        <v>27</v>
      </c>
      <c r="O30" s="7" t="str">
        <f>VLOOKUP(M30,[1]EA!A:F,6,FALSE)</f>
        <v>Competitive</v>
      </c>
      <c r="P30" s="7" t="s">
        <v>28</v>
      </c>
      <c r="Q30" s="7"/>
      <c r="R30" s="7" t="s">
        <v>18</v>
      </c>
      <c r="S30" s="14">
        <v>30</v>
      </c>
      <c r="T30" s="17"/>
      <c r="U30" s="14" t="s">
        <v>18</v>
      </c>
      <c r="V30" s="7" t="s">
        <v>35</v>
      </c>
      <c r="W30" s="7" t="s">
        <v>29</v>
      </c>
      <c r="X30" s="18">
        <v>32</v>
      </c>
      <c r="Y30" s="7" t="s">
        <v>36</v>
      </c>
      <c r="Z30" s="7"/>
    </row>
    <row r="31" spans="1:29" ht="12" customHeight="1">
      <c r="A31" s="7" t="str">
        <f t="shared" si="5"/>
        <v>Burke</v>
      </c>
      <c r="B31" s="7" t="s">
        <v>178</v>
      </c>
      <c r="C31" s="7" t="s">
        <v>179</v>
      </c>
      <c r="D31" s="28">
        <v>26006</v>
      </c>
      <c r="E31" s="22">
        <f ca="1">INT(('Members (2)'!Z$1-D31)/365)</f>
        <v>45</v>
      </c>
      <c r="F31" s="12" t="s">
        <v>40</v>
      </c>
      <c r="G31" s="20" t="s">
        <v>180</v>
      </c>
      <c r="H31" s="14" t="str">
        <f>VLOOKUP(G31,[1]Striderslist!A:B,2,FALSE)</f>
        <v>Member</v>
      </c>
      <c r="I31" s="21"/>
      <c r="J31" s="42" t="s">
        <v>181</v>
      </c>
      <c r="K31" s="15" t="s">
        <v>182</v>
      </c>
      <c r="L31" s="16">
        <v>39966</v>
      </c>
      <c r="M31" s="7">
        <v>2913910</v>
      </c>
      <c r="N31" s="7" t="s">
        <v>27</v>
      </c>
      <c r="O31" s="7" t="str">
        <f>VLOOKUP(M31,[1]EA!A:F,6,FALSE)</f>
        <v>Competitive</v>
      </c>
      <c r="P31" s="7" t="s">
        <v>28</v>
      </c>
      <c r="Q31" s="7"/>
      <c r="R31" s="7" t="s">
        <v>18</v>
      </c>
      <c r="S31" s="43">
        <v>20</v>
      </c>
      <c r="T31" s="17" t="s">
        <v>183</v>
      </c>
      <c r="U31" s="43" t="s">
        <v>18</v>
      </c>
      <c r="V31" s="14" t="s">
        <v>84</v>
      </c>
      <c r="W31" s="7" t="s">
        <v>29</v>
      </c>
      <c r="X31" s="18">
        <v>32</v>
      </c>
      <c r="Y31" s="17" t="s">
        <v>36</v>
      </c>
      <c r="Z31" s="14"/>
    </row>
    <row r="32" spans="1:29" ht="12.75" customHeight="1">
      <c r="A32" s="7" t="str">
        <f t="shared" si="5"/>
        <v>Burnett</v>
      </c>
      <c r="B32" s="7" t="s">
        <v>90</v>
      </c>
      <c r="C32" s="7" t="s">
        <v>184</v>
      </c>
      <c r="D32" s="28" t="s">
        <v>185</v>
      </c>
      <c r="E32" s="22">
        <f t="shared" ref="E32:E49" ca="1" si="6">INT((Z$1-D32)/365)</f>
        <v>76</v>
      </c>
      <c r="F32" s="12" t="s">
        <v>40</v>
      </c>
      <c r="G32" s="7"/>
      <c r="H32" s="14" t="e">
        <f>VLOOKUP(G32,[1]Striderslist!A:B,2,FALSE)</f>
        <v>#N/A</v>
      </c>
      <c r="I32" s="21"/>
      <c r="J32" s="42" t="s">
        <v>186</v>
      </c>
      <c r="K32" s="15"/>
      <c r="L32" s="16">
        <v>31686</v>
      </c>
      <c r="M32" s="7">
        <v>2753701</v>
      </c>
      <c r="N32" s="7" t="s">
        <v>27</v>
      </c>
      <c r="O32" s="7" t="str">
        <f>VLOOKUP(M32,[1]EA!A:F,6,FALSE)</f>
        <v>Competitive</v>
      </c>
      <c r="P32" s="21" t="s">
        <v>28</v>
      </c>
      <c r="Q32" s="17" t="s">
        <v>187</v>
      </c>
      <c r="R32" s="17" t="s">
        <v>188</v>
      </c>
      <c r="S32" s="14">
        <v>0</v>
      </c>
      <c r="T32" s="7"/>
      <c r="U32" s="14" t="s">
        <v>188</v>
      </c>
      <c r="V32" s="7" t="s">
        <v>44</v>
      </c>
      <c r="W32" s="7" t="s">
        <v>189</v>
      </c>
      <c r="X32" s="18"/>
      <c r="Y32" s="7"/>
      <c r="Z32" s="7"/>
    </row>
    <row r="33" spans="1:26" ht="12" customHeight="1">
      <c r="A33" s="7" t="str">
        <f t="shared" si="5"/>
        <v>Burree</v>
      </c>
      <c r="B33" s="7" t="s">
        <v>124</v>
      </c>
      <c r="C33" s="7" t="s">
        <v>190</v>
      </c>
      <c r="D33" s="28">
        <v>31215</v>
      </c>
      <c r="E33" s="11">
        <f t="shared" ca="1" si="6"/>
        <v>30</v>
      </c>
      <c r="F33" s="12" t="s">
        <v>40</v>
      </c>
      <c r="G33" s="7" t="s">
        <v>192</v>
      </c>
      <c r="H33" s="14" t="str">
        <f>VLOOKUP(G33,[1]Striderslist!A:B,2,FALSE)</f>
        <v>Member</v>
      </c>
      <c r="I33" s="13"/>
      <c r="J33" s="15"/>
      <c r="K33" s="15"/>
      <c r="L33" s="16">
        <v>40909</v>
      </c>
      <c r="M33" s="7">
        <v>3121861</v>
      </c>
      <c r="N33" s="7" t="s">
        <v>27</v>
      </c>
      <c r="O33" s="7" t="str">
        <f>VLOOKUP(M33,[1]EA!A:F,6,FALSE)</f>
        <v>Competitive</v>
      </c>
      <c r="P33" s="7" t="s">
        <v>28</v>
      </c>
      <c r="Q33" s="7"/>
      <c r="R33" s="7" t="s">
        <v>18</v>
      </c>
      <c r="S33" s="14">
        <v>30</v>
      </c>
      <c r="T33" s="17"/>
      <c r="U33" s="14" t="s">
        <v>18</v>
      </c>
      <c r="V33" s="7" t="s">
        <v>35</v>
      </c>
      <c r="W33" s="7" t="s">
        <v>29</v>
      </c>
      <c r="X33" s="18">
        <v>32</v>
      </c>
      <c r="Y33" s="17" t="s">
        <v>36</v>
      </c>
      <c r="Z33" s="7"/>
    </row>
    <row r="34" spans="1:26" ht="12" customHeight="1">
      <c r="A34" s="7" t="str">
        <f t="shared" si="5"/>
        <v>Buxton</v>
      </c>
      <c r="B34" s="7" t="s">
        <v>193</v>
      </c>
      <c r="C34" s="7" t="s">
        <v>194</v>
      </c>
      <c r="D34" s="28" t="s">
        <v>195</v>
      </c>
      <c r="E34" s="11">
        <f t="shared" ca="1" si="6"/>
        <v>55</v>
      </c>
      <c r="F34" s="12" t="s">
        <v>40</v>
      </c>
      <c r="G34" s="44" t="s">
        <v>196</v>
      </c>
      <c r="H34" s="14" t="str">
        <f>VLOOKUP(G34,[1]Striderslist!A:B,2,FALSE)</f>
        <v>Member</v>
      </c>
      <c r="I34" s="13"/>
      <c r="J34" s="15"/>
      <c r="K34" s="45" t="s">
        <v>197</v>
      </c>
      <c r="L34" s="16">
        <v>42025</v>
      </c>
      <c r="M34" s="7">
        <v>3454097</v>
      </c>
      <c r="N34" s="7" t="s">
        <v>27</v>
      </c>
      <c r="O34" s="7" t="str">
        <f>VLOOKUP(M34,[1]EA!A:F,6,FALSE)</f>
        <v>Competitive</v>
      </c>
      <c r="P34" s="7" t="s">
        <v>28</v>
      </c>
      <c r="Q34" s="7"/>
      <c r="R34" s="7"/>
      <c r="S34" s="14"/>
      <c r="T34" s="17"/>
      <c r="U34" s="14" t="s">
        <v>18</v>
      </c>
      <c r="V34" s="7" t="s">
        <v>35</v>
      </c>
      <c r="W34" s="17" t="s">
        <v>29</v>
      </c>
      <c r="X34" s="18">
        <v>32</v>
      </c>
      <c r="Y34" s="7" t="s">
        <v>198</v>
      </c>
      <c r="Z34" s="7"/>
    </row>
    <row r="35" spans="1:26" ht="12" customHeight="1">
      <c r="A35" s="7" t="str">
        <f t="shared" si="5"/>
        <v>Cairnie</v>
      </c>
      <c r="B35" s="7" t="s">
        <v>199</v>
      </c>
      <c r="C35" s="7" t="s">
        <v>200</v>
      </c>
      <c r="D35" s="28">
        <v>30528</v>
      </c>
      <c r="E35" s="46">
        <f t="shared" ca="1" si="6"/>
        <v>32</v>
      </c>
      <c r="F35" s="12" t="s">
        <v>24</v>
      </c>
      <c r="G35" s="29" t="s">
        <v>201</v>
      </c>
      <c r="H35" s="14" t="str">
        <f>VLOOKUP(G35,[1]Striderslist!A:B,2,FALSE)</f>
        <v>Member</v>
      </c>
      <c r="I35" s="47"/>
      <c r="J35" s="48"/>
      <c r="K35" s="29" t="s">
        <v>202</v>
      </c>
      <c r="L35" s="16">
        <v>42025</v>
      </c>
      <c r="M35" s="7">
        <v>3454324</v>
      </c>
      <c r="N35" s="7" t="s">
        <v>27</v>
      </c>
      <c r="O35" s="7" t="str">
        <f>VLOOKUP(M35,[1]EA!A:F,6,FALSE)</f>
        <v>Competitive</v>
      </c>
      <c r="P35" s="7" t="s">
        <v>28</v>
      </c>
      <c r="Q35" s="7"/>
      <c r="R35" s="7"/>
      <c r="S35" s="14"/>
      <c r="T35" s="17"/>
      <c r="U35" s="14" t="s">
        <v>18</v>
      </c>
      <c r="V35" s="7" t="s">
        <v>35</v>
      </c>
      <c r="W35" s="7" t="s">
        <v>29</v>
      </c>
      <c r="X35" s="18">
        <v>32</v>
      </c>
      <c r="Y35" s="7" t="s">
        <v>36</v>
      </c>
      <c r="Z35" s="7"/>
    </row>
    <row r="36" spans="1:26" ht="12" customHeight="1">
      <c r="A36" s="7" t="str">
        <f t="shared" si="5"/>
        <v>Campbell</v>
      </c>
      <c r="B36" s="26" t="s">
        <v>203</v>
      </c>
      <c r="C36" s="7" t="s">
        <v>204</v>
      </c>
      <c r="D36" s="28" t="s">
        <v>205</v>
      </c>
      <c r="E36" s="46">
        <f t="shared" ca="1" si="6"/>
        <v>53</v>
      </c>
      <c r="F36" s="12" t="s">
        <v>40</v>
      </c>
      <c r="G36" s="7" t="s">
        <v>206</v>
      </c>
      <c r="H36" s="14" t="str">
        <f>VLOOKUP(G36,[1]Striderslist!A:B,2,FALSE)</f>
        <v>Member</v>
      </c>
      <c r="I36" s="47"/>
      <c r="J36" s="48" t="s">
        <v>207</v>
      </c>
      <c r="K36" s="15" t="s">
        <v>208</v>
      </c>
      <c r="L36" s="16">
        <v>38024</v>
      </c>
      <c r="M36" s="7">
        <v>2753703</v>
      </c>
      <c r="N36" s="7" t="s">
        <v>27</v>
      </c>
      <c r="O36" s="7" t="str">
        <f>VLOOKUP(M36,[1]EA!A:F,6,FALSE)</f>
        <v>Competitive</v>
      </c>
      <c r="P36" s="26" t="s">
        <v>28</v>
      </c>
      <c r="Q36" s="7"/>
      <c r="R36" s="7" t="s">
        <v>18</v>
      </c>
      <c r="S36" s="14">
        <v>60</v>
      </c>
      <c r="T36" s="17"/>
      <c r="U36" s="14" t="s">
        <v>18</v>
      </c>
      <c r="V36" s="7" t="s">
        <v>35</v>
      </c>
      <c r="W36" s="7" t="s">
        <v>29</v>
      </c>
      <c r="X36" s="18">
        <v>32</v>
      </c>
      <c r="Y36" s="7" t="s">
        <v>209</v>
      </c>
      <c r="Z36" s="7"/>
    </row>
    <row r="37" spans="1:26" ht="12" customHeight="1">
      <c r="A37" s="7" t="str">
        <f t="shared" si="5"/>
        <v>Campbell</v>
      </c>
      <c r="B37" s="7" t="s">
        <v>210</v>
      </c>
      <c r="C37" s="7" t="s">
        <v>204</v>
      </c>
      <c r="D37" s="28">
        <v>33988</v>
      </c>
      <c r="E37" s="11">
        <f t="shared" ca="1" si="6"/>
        <v>23</v>
      </c>
      <c r="F37" s="12" t="s">
        <v>24</v>
      </c>
      <c r="G37" s="29" t="s">
        <v>211</v>
      </c>
      <c r="H37" s="14" t="str">
        <f>VLOOKUP(G37,[1]Striderslist!A:B,2,FALSE)</f>
        <v>Member</v>
      </c>
      <c r="I37" s="13"/>
      <c r="J37" s="5"/>
      <c r="K37" s="15"/>
      <c r="L37" s="16">
        <v>42248</v>
      </c>
      <c r="M37" s="7">
        <v>3525020</v>
      </c>
      <c r="N37" s="7" t="s">
        <v>27</v>
      </c>
      <c r="O37" s="7" t="str">
        <f>VLOOKUP(M37,[1]EA!A:F,6,FALSE)</f>
        <v>Competitive</v>
      </c>
      <c r="P37" s="7" t="s">
        <v>28</v>
      </c>
      <c r="Q37" s="7"/>
      <c r="R37" s="7"/>
      <c r="S37" s="14"/>
      <c r="T37" s="17"/>
      <c r="U37" s="14" t="s">
        <v>18</v>
      </c>
      <c r="V37" s="7" t="s">
        <v>69</v>
      </c>
      <c r="W37" s="7" t="s">
        <v>29</v>
      </c>
      <c r="X37" s="18">
        <v>2</v>
      </c>
      <c r="Y37" s="7" t="s">
        <v>36</v>
      </c>
      <c r="Z37" s="7" t="s">
        <v>212</v>
      </c>
    </row>
    <row r="38" spans="1:26" ht="12" customHeight="1">
      <c r="A38" s="7" t="str">
        <f t="shared" si="5"/>
        <v>Campbell</v>
      </c>
      <c r="B38" s="7" t="s">
        <v>213</v>
      </c>
      <c r="C38" s="7" t="s">
        <v>204</v>
      </c>
      <c r="D38" s="28" t="s">
        <v>214</v>
      </c>
      <c r="E38" s="11">
        <f t="shared" ca="1" si="6"/>
        <v>47</v>
      </c>
      <c r="F38" s="12" t="s">
        <v>24</v>
      </c>
      <c r="G38" s="20" t="s">
        <v>215</v>
      </c>
      <c r="H38" s="14" t="str">
        <f>VLOOKUP(G38,[1]Striderslist!A:B,2,FALSE)</f>
        <v>Member</v>
      </c>
      <c r="I38" s="13"/>
      <c r="J38" s="5" t="s">
        <v>216</v>
      </c>
      <c r="K38" s="15" t="s">
        <v>217</v>
      </c>
      <c r="L38" s="16">
        <v>40259</v>
      </c>
      <c r="M38" s="7">
        <v>2967955</v>
      </c>
      <c r="N38" s="7" t="s">
        <v>27</v>
      </c>
      <c r="O38" s="7" t="str">
        <f>VLOOKUP(M38,[1]EA!A:F,6,FALSE)</f>
        <v>Competitive</v>
      </c>
      <c r="P38" s="7" t="s">
        <v>28</v>
      </c>
      <c r="Q38" s="7"/>
      <c r="R38" s="7" t="s">
        <v>18</v>
      </c>
      <c r="S38" s="14">
        <v>30</v>
      </c>
      <c r="T38" s="17" t="s">
        <v>111</v>
      </c>
      <c r="U38" s="14" t="s">
        <v>18</v>
      </c>
      <c r="V38" s="7" t="s">
        <v>35</v>
      </c>
      <c r="W38" s="7" t="s">
        <v>29</v>
      </c>
      <c r="X38" s="18">
        <v>32</v>
      </c>
      <c r="Y38" s="7" t="s">
        <v>218</v>
      </c>
      <c r="Z38" s="7"/>
    </row>
    <row r="39" spans="1:26" ht="12" customHeight="1">
      <c r="A39" s="7" t="str">
        <f t="shared" si="5"/>
        <v>Carelse</v>
      </c>
      <c r="B39" s="7" t="s">
        <v>219</v>
      </c>
      <c r="C39" s="7" t="s">
        <v>220</v>
      </c>
      <c r="D39" s="28">
        <v>31845</v>
      </c>
      <c r="E39" s="11">
        <f t="shared" ca="1" si="6"/>
        <v>29</v>
      </c>
      <c r="F39" s="12" t="s">
        <v>24</v>
      </c>
      <c r="G39" s="20" t="s">
        <v>221</v>
      </c>
      <c r="H39" s="14" t="str">
        <f>VLOOKUP(G39,[1]Striderslist!A:B,2,FALSE)</f>
        <v>Member</v>
      </c>
      <c r="I39" s="13"/>
      <c r="J39" s="15"/>
      <c r="K39" s="15"/>
      <c r="L39" s="16">
        <v>41275</v>
      </c>
      <c r="M39" s="7">
        <v>3235259</v>
      </c>
      <c r="N39" s="7" t="s">
        <v>27</v>
      </c>
      <c r="O39" s="7" t="str">
        <f>VLOOKUP(M39,[1]EA!A:F,6,FALSE)</f>
        <v>Competitive</v>
      </c>
      <c r="P39" s="7" t="s">
        <v>28</v>
      </c>
      <c r="Q39" s="7"/>
      <c r="R39" s="7" t="s">
        <v>18</v>
      </c>
      <c r="S39" s="14">
        <v>30</v>
      </c>
      <c r="T39" s="17" t="s">
        <v>222</v>
      </c>
      <c r="U39" s="14" t="s">
        <v>18</v>
      </c>
      <c r="V39" s="7" t="s">
        <v>35</v>
      </c>
      <c r="W39" s="7" t="s">
        <v>29</v>
      </c>
      <c r="X39" s="18">
        <v>32</v>
      </c>
      <c r="Y39" s="7" t="s">
        <v>36</v>
      </c>
      <c r="Z39" s="7"/>
    </row>
    <row r="40" spans="1:26" ht="12" customHeight="1">
      <c r="A40" s="7" t="str">
        <f t="shared" si="5"/>
        <v>Carr</v>
      </c>
      <c r="B40" s="7" t="s">
        <v>223</v>
      </c>
      <c r="C40" s="7" t="s">
        <v>224</v>
      </c>
      <c r="D40" s="28" t="s">
        <v>225</v>
      </c>
      <c r="E40" s="11">
        <f t="shared" ca="1" si="6"/>
        <v>52</v>
      </c>
      <c r="F40" s="12" t="s">
        <v>24</v>
      </c>
      <c r="G40" s="7" t="s">
        <v>226</v>
      </c>
      <c r="H40" s="14" t="str">
        <f>VLOOKUP(G40,[1]Striderslist!A:B,2,FALSE)</f>
        <v>Member</v>
      </c>
      <c r="I40" s="13"/>
      <c r="J40" s="15" t="s">
        <v>227</v>
      </c>
      <c r="K40" s="15" t="s">
        <v>228</v>
      </c>
      <c r="L40" s="16">
        <v>40080</v>
      </c>
      <c r="M40" s="7">
        <v>2951673</v>
      </c>
      <c r="N40" s="7" t="s">
        <v>27</v>
      </c>
      <c r="O40" s="7" t="str">
        <f>VLOOKUP(M40,[1]EA!A:F,6,FALSE)</f>
        <v>Competitive</v>
      </c>
      <c r="P40" s="7" t="s">
        <v>28</v>
      </c>
      <c r="Q40" s="7"/>
      <c r="R40" s="7" t="s">
        <v>18</v>
      </c>
      <c r="S40" s="14">
        <v>30</v>
      </c>
      <c r="T40" s="17"/>
      <c r="U40" s="14" t="s">
        <v>18</v>
      </c>
      <c r="V40" s="7" t="s">
        <v>35</v>
      </c>
      <c r="W40" s="7" t="s">
        <v>29</v>
      </c>
      <c r="X40" s="18">
        <v>32</v>
      </c>
      <c r="Y40" s="17" t="s">
        <v>36</v>
      </c>
      <c r="Z40" s="7"/>
    </row>
    <row r="41" spans="1:26" ht="12" customHeight="1">
      <c r="A41" s="7" t="str">
        <f t="shared" si="5"/>
        <v>Carroll</v>
      </c>
      <c r="B41" s="7" t="s">
        <v>229</v>
      </c>
      <c r="C41" s="7" t="s">
        <v>230</v>
      </c>
      <c r="D41" s="28" t="s">
        <v>231</v>
      </c>
      <c r="E41" s="11">
        <f t="shared" ca="1" si="6"/>
        <v>54</v>
      </c>
      <c r="F41" s="12" t="s">
        <v>24</v>
      </c>
      <c r="G41" s="7" t="s">
        <v>232</v>
      </c>
      <c r="H41" s="14" t="str">
        <f>VLOOKUP(G41,[1]Striderslist!A:B,2,FALSE)</f>
        <v>Member</v>
      </c>
      <c r="I41" s="49"/>
      <c r="J41" s="15" t="s">
        <v>233</v>
      </c>
      <c r="K41" s="15" t="s">
        <v>234</v>
      </c>
      <c r="L41" s="16">
        <v>40182</v>
      </c>
      <c r="M41" s="7">
        <v>2977308</v>
      </c>
      <c r="N41" s="7" t="s">
        <v>27</v>
      </c>
      <c r="O41" s="7" t="str">
        <f>VLOOKUP(M41,[1]EA!A:F,6,FALSE)</f>
        <v>Competitive</v>
      </c>
      <c r="P41" s="7" t="s">
        <v>28</v>
      </c>
      <c r="Q41" s="7"/>
      <c r="R41" s="7" t="s">
        <v>18</v>
      </c>
      <c r="S41" s="14">
        <v>30</v>
      </c>
      <c r="T41" s="17"/>
      <c r="U41" s="14" t="s">
        <v>18</v>
      </c>
      <c r="V41" s="7" t="s">
        <v>35</v>
      </c>
      <c r="W41" s="7" t="s">
        <v>29</v>
      </c>
      <c r="X41" s="18">
        <v>32</v>
      </c>
      <c r="Y41" s="7" t="s">
        <v>36</v>
      </c>
      <c r="Z41" s="7"/>
    </row>
    <row r="42" spans="1:26" ht="12" customHeight="1">
      <c r="A42" s="7" t="str">
        <f t="shared" si="5"/>
        <v>Chadd</v>
      </c>
      <c r="B42" s="7" t="s">
        <v>235</v>
      </c>
      <c r="C42" s="7" t="s">
        <v>236</v>
      </c>
      <c r="D42" s="28">
        <v>33179</v>
      </c>
      <c r="E42" s="11">
        <f t="shared" ca="1" si="6"/>
        <v>25</v>
      </c>
      <c r="F42" s="12" t="s">
        <v>24</v>
      </c>
      <c r="G42" s="29" t="s">
        <v>237</v>
      </c>
      <c r="H42" s="14"/>
      <c r="I42" s="13"/>
      <c r="J42" s="15"/>
      <c r="K42" s="15">
        <v>7875792897</v>
      </c>
      <c r="L42" s="16">
        <v>42380</v>
      </c>
      <c r="M42" s="7">
        <v>3552783</v>
      </c>
      <c r="N42" s="7" t="s">
        <v>27</v>
      </c>
      <c r="O42" s="7" t="str">
        <f>VLOOKUP(M42,[1]EA!A:F,6,FALSE)</f>
        <v>Competitive</v>
      </c>
      <c r="P42" s="7"/>
      <c r="Q42" s="7"/>
      <c r="R42" s="29"/>
      <c r="S42" s="14"/>
      <c r="U42" s="7"/>
      <c r="V42" s="7"/>
      <c r="W42" s="7" t="s">
        <v>29</v>
      </c>
      <c r="X42" s="18">
        <v>33</v>
      </c>
      <c r="Y42" s="7" t="s">
        <v>36</v>
      </c>
      <c r="Z42" s="7"/>
    </row>
    <row r="43" spans="1:26" ht="12" customHeight="1">
      <c r="A43" s="7" t="str">
        <f t="shared" si="5"/>
        <v>Chapman</v>
      </c>
      <c r="B43" s="7" t="s">
        <v>238</v>
      </c>
      <c r="C43" s="7" t="s">
        <v>239</v>
      </c>
      <c r="D43" s="28">
        <v>28298</v>
      </c>
      <c r="E43" s="11">
        <f t="shared" ca="1" si="6"/>
        <v>38</v>
      </c>
      <c r="F43" s="12" t="s">
        <v>24</v>
      </c>
      <c r="G43" s="20" t="s">
        <v>240</v>
      </c>
      <c r="H43" s="14" t="str">
        <f>VLOOKUP(G43,[1]Striderslist!A:B,2,FALSE)</f>
        <v>Member</v>
      </c>
      <c r="I43" s="13"/>
      <c r="J43" s="15" t="s">
        <v>241</v>
      </c>
      <c r="K43" s="15" t="s">
        <v>242</v>
      </c>
      <c r="L43" s="16">
        <v>40223</v>
      </c>
      <c r="M43" s="7">
        <v>2964626</v>
      </c>
      <c r="N43" s="7" t="s">
        <v>27</v>
      </c>
      <c r="O43" s="7" t="str">
        <f>VLOOKUP(M43,[1]EA!A:F,6,FALSE)</f>
        <v>Competitive</v>
      </c>
      <c r="P43" s="7" t="s">
        <v>28</v>
      </c>
      <c r="Q43" s="7"/>
      <c r="R43" s="7" t="s">
        <v>18</v>
      </c>
      <c r="S43" s="14"/>
      <c r="T43" s="17"/>
      <c r="U43" s="14" t="s">
        <v>18</v>
      </c>
      <c r="V43" s="7" t="s">
        <v>35</v>
      </c>
      <c r="W43" s="7" t="s">
        <v>29</v>
      </c>
      <c r="X43" s="18">
        <v>32</v>
      </c>
      <c r="Y43" s="7" t="s">
        <v>36</v>
      </c>
      <c r="Z43" s="7"/>
    </row>
    <row r="44" spans="1:26" ht="12" customHeight="1">
      <c r="A44" s="7" t="str">
        <f t="shared" si="5"/>
        <v>Chisholm</v>
      </c>
      <c r="B44" s="7" t="s">
        <v>243</v>
      </c>
      <c r="C44" s="7" t="s">
        <v>244</v>
      </c>
      <c r="D44" s="28" t="s">
        <v>245</v>
      </c>
      <c r="E44" s="11">
        <f t="shared" ca="1" si="6"/>
        <v>84</v>
      </c>
      <c r="F44" s="12" t="s">
        <v>40</v>
      </c>
      <c r="G44" s="7"/>
      <c r="H44" s="14" t="e">
        <f>VLOOKUP(G44,[1]Striderslist!A:B,2,FALSE)</f>
        <v>#N/A</v>
      </c>
      <c r="I44" s="13"/>
      <c r="J44" s="15"/>
      <c r="K44" s="15"/>
      <c r="L44" s="16">
        <v>30956</v>
      </c>
      <c r="M44" s="7">
        <v>2753706</v>
      </c>
      <c r="N44" s="7" t="s">
        <v>27</v>
      </c>
      <c r="O44" s="7" t="str">
        <f>VLOOKUP(M44,[1]EA!A:F,6,FALSE)</f>
        <v>Non Competitive</v>
      </c>
      <c r="P44" s="7" t="s">
        <v>28</v>
      </c>
      <c r="Q44" s="7" t="s">
        <v>187</v>
      </c>
      <c r="R44" s="7" t="s">
        <v>188</v>
      </c>
      <c r="S44" s="14">
        <v>0</v>
      </c>
      <c r="T44" s="50" t="s">
        <v>246</v>
      </c>
      <c r="U44" s="14" t="s">
        <v>188</v>
      </c>
      <c r="V44" s="7" t="s">
        <v>44</v>
      </c>
      <c r="W44" s="21" t="s">
        <v>189</v>
      </c>
      <c r="X44" s="25"/>
      <c r="Y44" s="21"/>
      <c r="Z44" s="21"/>
    </row>
    <row r="45" spans="1:26" ht="12" customHeight="1">
      <c r="A45" s="7" t="str">
        <f t="shared" si="5"/>
        <v>Clarke</v>
      </c>
      <c r="B45" s="7" t="s">
        <v>213</v>
      </c>
      <c r="C45" s="7" t="s">
        <v>247</v>
      </c>
      <c r="D45" s="28">
        <v>29872</v>
      </c>
      <c r="E45" s="11">
        <f t="shared" ca="1" si="6"/>
        <v>34</v>
      </c>
      <c r="F45" s="12" t="s">
        <v>24</v>
      </c>
      <c r="G45" s="7" t="s">
        <v>248</v>
      </c>
      <c r="H45" s="14" t="str">
        <f>VLOOKUP(G45,[1]Striderslist!A:B,2,FALSE)</f>
        <v>Member</v>
      </c>
      <c r="I45" s="13"/>
      <c r="J45" s="15"/>
      <c r="K45" s="15" t="s">
        <v>249</v>
      </c>
      <c r="L45" s="16">
        <v>41717</v>
      </c>
      <c r="M45" s="7">
        <v>3022357</v>
      </c>
      <c r="N45" s="7" t="s">
        <v>27</v>
      </c>
      <c r="O45" s="7" t="str">
        <f>VLOOKUP(M45,[1]EA!A:F,6,FALSE)</f>
        <v>Competitive</v>
      </c>
      <c r="P45" s="7" t="s">
        <v>28</v>
      </c>
      <c r="Q45" s="7"/>
      <c r="R45" s="7" t="s">
        <v>18</v>
      </c>
      <c r="S45" s="14">
        <v>30</v>
      </c>
      <c r="T45" s="17" t="s">
        <v>250</v>
      </c>
      <c r="U45" s="14" t="s">
        <v>18</v>
      </c>
      <c r="V45" s="7" t="s">
        <v>35</v>
      </c>
      <c r="W45" s="7" t="s">
        <v>29</v>
      </c>
      <c r="X45" s="18">
        <v>32</v>
      </c>
      <c r="Y45" s="7" t="s">
        <v>36</v>
      </c>
      <c r="Z45" s="7"/>
    </row>
    <row r="46" spans="1:26" ht="12.75" customHeight="1">
      <c r="A46" s="7" t="str">
        <f t="shared" si="5"/>
        <v>Clerke</v>
      </c>
      <c r="B46" s="7" t="s">
        <v>117</v>
      </c>
      <c r="C46" s="7" t="s">
        <v>251</v>
      </c>
      <c r="D46" s="28">
        <v>32549</v>
      </c>
      <c r="E46" s="11">
        <f t="shared" ca="1" si="6"/>
        <v>27</v>
      </c>
      <c r="F46" s="12" t="s">
        <v>24</v>
      </c>
      <c r="G46" s="51" t="s">
        <v>252</v>
      </c>
      <c r="H46" s="14"/>
      <c r="I46" s="13"/>
      <c r="J46" s="15"/>
      <c r="K46" s="15">
        <v>7704680863</v>
      </c>
      <c r="L46" s="16">
        <v>42346</v>
      </c>
      <c r="M46" s="7">
        <v>3545540</v>
      </c>
      <c r="N46" s="7" t="s">
        <v>27</v>
      </c>
      <c r="O46" s="7" t="str">
        <f>VLOOKUP(M46,[1]EA!A:F,6,FALSE)</f>
        <v>Competitive</v>
      </c>
      <c r="P46" s="7" t="s">
        <v>28</v>
      </c>
      <c r="Q46" s="7"/>
      <c r="R46" s="7"/>
      <c r="S46" s="14"/>
      <c r="T46" s="17"/>
      <c r="U46" s="14"/>
      <c r="V46" s="7"/>
      <c r="W46" s="7" t="s">
        <v>29</v>
      </c>
      <c r="X46" s="18">
        <v>33</v>
      </c>
      <c r="Y46" s="17" t="s">
        <v>161</v>
      </c>
      <c r="Z46" s="7"/>
    </row>
    <row r="47" spans="1:26" ht="12.75" customHeight="1">
      <c r="A47" s="7" t="str">
        <f t="shared" si="5"/>
        <v>Coales</v>
      </c>
      <c r="B47" s="7" t="s">
        <v>253</v>
      </c>
      <c r="C47" s="7" t="s">
        <v>254</v>
      </c>
      <c r="D47" s="28">
        <v>33725</v>
      </c>
      <c r="E47" s="11">
        <f t="shared" ca="1" si="6"/>
        <v>24</v>
      </c>
      <c r="F47" s="12" t="s">
        <v>40</v>
      </c>
      <c r="G47" s="51" t="s">
        <v>255</v>
      </c>
      <c r="H47" s="14" t="str">
        <f>VLOOKUP(G47,[1]Striderslist!A:B,2,FALSE)</f>
        <v>Member</v>
      </c>
      <c r="I47" s="13"/>
      <c r="J47" s="15"/>
      <c r="K47" s="15" t="s">
        <v>256</v>
      </c>
      <c r="L47" s="16">
        <v>41925</v>
      </c>
      <c r="M47" s="7">
        <v>3431834</v>
      </c>
      <c r="N47" s="7" t="s">
        <v>27</v>
      </c>
      <c r="O47" s="7" t="str">
        <f>VLOOKUP(M47,[1]EA!A:F,6,FALSE)</f>
        <v>Competitive</v>
      </c>
      <c r="P47" s="7" t="s">
        <v>28</v>
      </c>
      <c r="Q47" s="7"/>
      <c r="R47" s="7" t="s">
        <v>18</v>
      </c>
      <c r="S47" s="14">
        <v>30</v>
      </c>
      <c r="T47" s="17"/>
      <c r="U47" s="14" t="s">
        <v>18</v>
      </c>
      <c r="V47" s="7" t="s">
        <v>35</v>
      </c>
      <c r="W47" s="7" t="s">
        <v>29</v>
      </c>
      <c r="X47" s="18">
        <v>32</v>
      </c>
      <c r="Y47" s="17" t="s">
        <v>36</v>
      </c>
      <c r="Z47" s="7"/>
    </row>
    <row r="48" spans="1:26" ht="12" customHeight="1">
      <c r="A48" s="7" t="str">
        <f t="shared" si="5"/>
        <v>Collins</v>
      </c>
      <c r="B48" s="7" t="s">
        <v>257</v>
      </c>
      <c r="C48" s="7" t="s">
        <v>258</v>
      </c>
      <c r="D48" s="28">
        <v>30597</v>
      </c>
      <c r="E48" s="11">
        <f t="shared" ca="1" si="6"/>
        <v>32</v>
      </c>
      <c r="F48" s="12" t="s">
        <v>24</v>
      </c>
      <c r="G48" s="20" t="s">
        <v>259</v>
      </c>
      <c r="H48" s="14" t="str">
        <f>VLOOKUP(G48,[1]Striderslist!A:B,2,FALSE)</f>
        <v>Member</v>
      </c>
      <c r="I48" s="13"/>
      <c r="J48" s="15"/>
      <c r="K48" s="15" t="s">
        <v>260</v>
      </c>
      <c r="L48" s="16">
        <v>39856</v>
      </c>
      <c r="M48" s="7">
        <v>2873555</v>
      </c>
      <c r="N48" s="7" t="s">
        <v>27</v>
      </c>
      <c r="O48" s="7" t="str">
        <f>VLOOKUP(M48,[1]EA!A:F,6,FALSE)</f>
        <v>Competitive</v>
      </c>
      <c r="P48" s="7" t="s">
        <v>28</v>
      </c>
      <c r="Q48" s="7"/>
      <c r="R48" s="7" t="s">
        <v>18</v>
      </c>
      <c r="S48" s="14">
        <v>30</v>
      </c>
      <c r="T48" s="17"/>
      <c r="U48" s="14" t="s">
        <v>18</v>
      </c>
      <c r="V48" s="7" t="s">
        <v>35</v>
      </c>
      <c r="W48" s="7" t="s">
        <v>29</v>
      </c>
      <c r="X48" s="18">
        <v>32</v>
      </c>
      <c r="Y48" s="7" t="s">
        <v>36</v>
      </c>
      <c r="Z48" s="7"/>
    </row>
    <row r="49" spans="1:26" ht="12" customHeight="1">
      <c r="A49" s="7" t="str">
        <f t="shared" si="5"/>
        <v>Collins</v>
      </c>
      <c r="B49" s="7" t="s">
        <v>261</v>
      </c>
      <c r="C49" s="7" t="s">
        <v>258</v>
      </c>
      <c r="D49" s="28">
        <v>29452</v>
      </c>
      <c r="E49" s="11">
        <f t="shared" ca="1" si="6"/>
        <v>35</v>
      </c>
      <c r="F49" s="12" t="s">
        <v>40</v>
      </c>
      <c r="G49" s="44" t="s">
        <v>262</v>
      </c>
      <c r="H49" s="14" t="str">
        <f>VLOOKUP(G49,[1]Striderslist!A:B,2,FALSE)</f>
        <v>Member</v>
      </c>
      <c r="I49" s="7"/>
      <c r="J49" s="15"/>
      <c r="K49" s="45" t="s">
        <v>263</v>
      </c>
      <c r="L49" s="16">
        <v>41865</v>
      </c>
      <c r="M49" s="7">
        <v>3413323</v>
      </c>
      <c r="N49" s="7" t="s">
        <v>27</v>
      </c>
      <c r="O49" s="7" t="str">
        <f>VLOOKUP(M49,[1]EA!A:F,6,FALSE)</f>
        <v>Competitive</v>
      </c>
      <c r="P49" s="7" t="s">
        <v>264</v>
      </c>
      <c r="Q49" s="7"/>
      <c r="R49" s="7" t="s">
        <v>18</v>
      </c>
      <c r="S49" s="14"/>
      <c r="T49" s="17" t="s">
        <v>265</v>
      </c>
      <c r="U49" s="14" t="s">
        <v>18</v>
      </c>
      <c r="V49" s="7" t="s">
        <v>44</v>
      </c>
      <c r="W49" s="7" t="s">
        <v>29</v>
      </c>
      <c r="X49" s="18"/>
      <c r="Y49" s="7"/>
      <c r="Z49" s="7"/>
    </row>
    <row r="50" spans="1:26" ht="12" customHeight="1">
      <c r="A50" s="7" t="str">
        <f t="shared" si="5"/>
        <v>Collins</v>
      </c>
      <c r="B50" s="7" t="s">
        <v>266</v>
      </c>
      <c r="C50" s="7" t="s">
        <v>258</v>
      </c>
      <c r="D50" s="28">
        <v>29629</v>
      </c>
      <c r="E50" s="11">
        <f ca="1">INT(('Members (2)'!Z$1-D50)/365)</f>
        <v>35</v>
      </c>
      <c r="F50" s="12" t="s">
        <v>40</v>
      </c>
      <c r="G50" s="7" t="s">
        <v>267</v>
      </c>
      <c r="H50" s="14" t="str">
        <f>VLOOKUP(G50,[1]Striderslist!A:B,2,FALSE)</f>
        <v>Member</v>
      </c>
      <c r="J50" s="15"/>
      <c r="K50" s="52" t="s">
        <v>268</v>
      </c>
      <c r="L50" s="16">
        <v>41214</v>
      </c>
      <c r="M50" s="7">
        <v>3217149</v>
      </c>
      <c r="N50" s="7" t="s">
        <v>27</v>
      </c>
      <c r="O50" s="7" t="str">
        <f>VLOOKUP(M50,[1]EA!A:F,6,FALSE)</f>
        <v>Competitive</v>
      </c>
      <c r="P50" s="7" t="s">
        <v>28</v>
      </c>
      <c r="Q50" s="7"/>
      <c r="R50" s="7" t="s">
        <v>269</v>
      </c>
      <c r="S50" s="14"/>
      <c r="T50" s="17"/>
      <c r="U50" s="14" t="s">
        <v>18</v>
      </c>
      <c r="V50" s="7" t="s">
        <v>35</v>
      </c>
      <c r="W50" s="7" t="s">
        <v>29</v>
      </c>
      <c r="X50" s="38">
        <v>32</v>
      </c>
      <c r="Y50" s="13" t="s">
        <v>133</v>
      </c>
      <c r="Z50" s="7"/>
    </row>
    <row r="51" spans="1:26" ht="12" customHeight="1">
      <c r="A51" s="7" t="s">
        <v>258</v>
      </c>
      <c r="B51" s="7" t="s">
        <v>270</v>
      </c>
      <c r="C51" s="7" t="s">
        <v>191</v>
      </c>
      <c r="D51" s="28">
        <v>30981</v>
      </c>
      <c r="E51" s="11">
        <f t="shared" ref="E51:E74" ca="1" si="7">INT((Z$1-D51)/365)</f>
        <v>31</v>
      </c>
      <c r="F51" s="12" t="s">
        <v>24</v>
      </c>
      <c r="G51" s="7" t="s">
        <v>271</v>
      </c>
      <c r="H51" s="14" t="str">
        <f>VLOOKUP(G51,[1]Striderslist!A:B,2,FALSE)</f>
        <v>Member</v>
      </c>
      <c r="I51" s="13"/>
      <c r="J51" s="15"/>
      <c r="K51" s="15" t="s">
        <v>272</v>
      </c>
      <c r="L51" s="16">
        <v>41865</v>
      </c>
      <c r="M51" s="7">
        <v>3413322</v>
      </c>
      <c r="N51" s="7" t="s">
        <v>27</v>
      </c>
      <c r="O51" s="7" t="str">
        <f>VLOOKUP(M51,[1]EA!A:F,6,FALSE)</f>
        <v>Competitive</v>
      </c>
      <c r="P51" s="7" t="s">
        <v>58</v>
      </c>
      <c r="Q51" s="7"/>
      <c r="R51" s="7" t="s">
        <v>273</v>
      </c>
      <c r="S51" s="14" t="s">
        <v>96</v>
      </c>
      <c r="T51" s="17" t="s">
        <v>274</v>
      </c>
      <c r="U51" s="14" t="s">
        <v>18</v>
      </c>
      <c r="V51" s="7" t="s">
        <v>44</v>
      </c>
      <c r="W51" s="7" t="s">
        <v>29</v>
      </c>
      <c r="X51" s="18">
        <v>54</v>
      </c>
      <c r="Y51" s="7" t="s">
        <v>36</v>
      </c>
      <c r="Z51" s="7"/>
    </row>
    <row r="52" spans="1:26" ht="12" customHeight="1">
      <c r="A52" s="7" t="str">
        <f t="shared" ref="A52:A84" si="8">C52</f>
        <v>Connor</v>
      </c>
      <c r="B52" s="7" t="s">
        <v>275</v>
      </c>
      <c r="C52" s="7" t="s">
        <v>276</v>
      </c>
      <c r="D52" s="28" t="s">
        <v>277</v>
      </c>
      <c r="E52" s="11">
        <f t="shared" ca="1" si="7"/>
        <v>50</v>
      </c>
      <c r="F52" s="12" t="s">
        <v>40</v>
      </c>
      <c r="H52" s="14" t="e">
        <f>VLOOKUP(G52,[1]Striderslist!A:B,2,FALSE)</f>
        <v>#N/A</v>
      </c>
      <c r="I52" s="20" t="s">
        <v>278</v>
      </c>
      <c r="J52" s="15" t="s">
        <v>279</v>
      </c>
      <c r="K52" s="15"/>
      <c r="L52" s="16">
        <v>40577</v>
      </c>
      <c r="M52" s="7">
        <v>3006833</v>
      </c>
      <c r="N52" s="7" t="s">
        <v>27</v>
      </c>
      <c r="O52" s="7" t="str">
        <f>VLOOKUP(M52,[1]EA!A:F,6,FALSE)</f>
        <v>Competitive</v>
      </c>
      <c r="P52" s="7" t="s">
        <v>28</v>
      </c>
      <c r="Q52" s="7"/>
      <c r="R52" s="7" t="s">
        <v>18</v>
      </c>
      <c r="S52" s="14">
        <v>30</v>
      </c>
      <c r="T52" s="17"/>
      <c r="U52" s="14" t="s">
        <v>18</v>
      </c>
      <c r="V52" s="7" t="s">
        <v>35</v>
      </c>
      <c r="W52" s="17" t="s">
        <v>29</v>
      </c>
      <c r="X52" s="18">
        <v>32</v>
      </c>
      <c r="Y52" s="17" t="s">
        <v>36</v>
      </c>
      <c r="Z52" s="7"/>
    </row>
    <row r="53" spans="1:26" ht="12.75" customHeight="1">
      <c r="A53" s="7" t="str">
        <f t="shared" si="8"/>
        <v>Connor</v>
      </c>
      <c r="B53" s="7" t="s">
        <v>280</v>
      </c>
      <c r="C53" s="7" t="s">
        <v>276</v>
      </c>
      <c r="D53" s="28" t="s">
        <v>281</v>
      </c>
      <c r="E53" s="11">
        <f t="shared" ca="1" si="7"/>
        <v>49</v>
      </c>
      <c r="F53" s="12" t="s">
        <v>24</v>
      </c>
      <c r="G53" s="7" t="s">
        <v>282</v>
      </c>
      <c r="H53" s="14" t="str">
        <f>VLOOKUP(G53,[1]Striderslist!A:B,2,FALSE)</f>
        <v>Member</v>
      </c>
      <c r="I53" s="13"/>
      <c r="J53" s="15" t="s">
        <v>283</v>
      </c>
      <c r="K53" s="15" t="s">
        <v>284</v>
      </c>
      <c r="L53" s="16">
        <v>38644</v>
      </c>
      <c r="M53" s="7">
        <v>2753711</v>
      </c>
      <c r="N53" s="7" t="s">
        <v>27</v>
      </c>
      <c r="O53" s="7" t="str">
        <f>VLOOKUP(M53,[1]EA!A:F,6,FALSE)</f>
        <v>Competitive</v>
      </c>
      <c r="P53" s="7" t="s">
        <v>28</v>
      </c>
      <c r="Q53" s="7"/>
      <c r="R53" s="7" t="s">
        <v>285</v>
      </c>
      <c r="S53" s="14">
        <v>30</v>
      </c>
      <c r="T53" s="17"/>
      <c r="U53" s="14" t="s">
        <v>18</v>
      </c>
      <c r="V53" s="7" t="s">
        <v>35</v>
      </c>
      <c r="W53" s="17" t="s">
        <v>29</v>
      </c>
      <c r="X53" s="18">
        <v>32</v>
      </c>
      <c r="Y53" s="17" t="s">
        <v>36</v>
      </c>
      <c r="Z53" s="7"/>
    </row>
    <row r="54" spans="1:26" ht="12.75" customHeight="1">
      <c r="A54" s="7" t="str">
        <f t="shared" si="8"/>
        <v>Connor</v>
      </c>
      <c r="B54" s="7" t="s">
        <v>286</v>
      </c>
      <c r="C54" s="7" t="s">
        <v>276</v>
      </c>
      <c r="D54" s="28">
        <v>33612</v>
      </c>
      <c r="E54" s="11">
        <f t="shared" ca="1" si="7"/>
        <v>24</v>
      </c>
      <c r="F54" s="12" t="s">
        <v>24</v>
      </c>
      <c r="G54" s="53" t="s">
        <v>287</v>
      </c>
      <c r="H54" s="14"/>
      <c r="I54" s="13"/>
      <c r="J54" s="15"/>
      <c r="K54" s="15">
        <v>7713858502</v>
      </c>
      <c r="L54" s="16">
        <v>42291</v>
      </c>
      <c r="M54" s="7">
        <v>3534782</v>
      </c>
      <c r="N54" s="7" t="s">
        <v>27</v>
      </c>
      <c r="O54" s="7" t="str">
        <f>VLOOKUP(M54,[1]EA!A:F,6,FALSE)</f>
        <v>Competitive</v>
      </c>
      <c r="P54" s="7" t="s">
        <v>28</v>
      </c>
      <c r="Q54" s="7"/>
      <c r="R54" s="7"/>
      <c r="S54" s="14"/>
      <c r="T54" s="14"/>
      <c r="U54" s="14"/>
      <c r="V54" s="7"/>
      <c r="W54" s="7" t="s">
        <v>29</v>
      </c>
      <c r="X54" s="18">
        <v>33</v>
      </c>
      <c r="Y54" s="7" t="s">
        <v>30</v>
      </c>
      <c r="Z54" s="7"/>
    </row>
    <row r="55" spans="1:26" ht="12.75" customHeight="1">
      <c r="A55" s="7" t="str">
        <f t="shared" si="8"/>
        <v>Coombes</v>
      </c>
      <c r="B55" s="7" t="s">
        <v>288</v>
      </c>
      <c r="C55" s="7" t="s">
        <v>289</v>
      </c>
      <c r="D55" s="28" t="s">
        <v>290</v>
      </c>
      <c r="E55" s="11">
        <f t="shared" ca="1" si="7"/>
        <v>57</v>
      </c>
      <c r="F55" s="12" t="s">
        <v>40</v>
      </c>
      <c r="G55" s="53" t="s">
        <v>291</v>
      </c>
      <c r="H55" s="14" t="str">
        <f>VLOOKUP(G55,[1]Striderslist!A:B,2,FALSE)</f>
        <v>Member</v>
      </c>
      <c r="I55" s="13"/>
      <c r="J55" s="15"/>
      <c r="K55" s="15"/>
      <c r="L55" s="16">
        <v>41374</v>
      </c>
      <c r="M55" s="7">
        <v>3285499</v>
      </c>
      <c r="N55" s="7" t="s">
        <v>27</v>
      </c>
      <c r="O55" s="7" t="str">
        <f>VLOOKUP(M55,[1]EA!A:F,6,FALSE)</f>
        <v>Competitive</v>
      </c>
      <c r="P55" s="7" t="s">
        <v>28</v>
      </c>
      <c r="Q55" s="7"/>
      <c r="R55" s="7" t="s">
        <v>18</v>
      </c>
      <c r="S55" s="14"/>
      <c r="T55" s="14" t="s">
        <v>292</v>
      </c>
      <c r="U55" s="14" t="s">
        <v>18</v>
      </c>
      <c r="V55" s="7" t="s">
        <v>293</v>
      </c>
      <c r="W55" s="7" t="s">
        <v>29</v>
      </c>
      <c r="X55" s="18">
        <v>32</v>
      </c>
      <c r="Y55" s="7" t="s">
        <v>36</v>
      </c>
      <c r="Z55" s="7"/>
    </row>
    <row r="56" spans="1:26" ht="12" customHeight="1">
      <c r="A56" s="7" t="str">
        <f t="shared" si="8"/>
        <v>Corline</v>
      </c>
      <c r="B56" s="7" t="s">
        <v>294</v>
      </c>
      <c r="C56" s="7" t="s">
        <v>295</v>
      </c>
      <c r="D56" s="28" t="s">
        <v>296</v>
      </c>
      <c r="E56" s="11">
        <f t="shared" ca="1" si="7"/>
        <v>52</v>
      </c>
      <c r="F56" s="12" t="s">
        <v>40</v>
      </c>
      <c r="G56" s="53" t="s">
        <v>297</v>
      </c>
      <c r="H56" s="14" t="str">
        <f>VLOOKUP(G56,[1]Striderslist!A:B,2,FALSE)</f>
        <v>Member</v>
      </c>
      <c r="I56" s="13"/>
      <c r="J56" s="15"/>
      <c r="K56" s="15" t="s">
        <v>298</v>
      </c>
      <c r="L56" s="16">
        <v>41813</v>
      </c>
      <c r="M56" s="7">
        <v>3397128</v>
      </c>
      <c r="N56" s="7" t="s">
        <v>27</v>
      </c>
      <c r="O56" s="7" t="str">
        <f>VLOOKUP(M56,[1]EA!A:F,6,FALSE)</f>
        <v>Competitive</v>
      </c>
      <c r="P56" s="7" t="s">
        <v>28</v>
      </c>
      <c r="Q56" s="7"/>
      <c r="R56" s="7" t="s">
        <v>18</v>
      </c>
      <c r="S56" s="14">
        <v>30</v>
      </c>
      <c r="T56" s="17" t="s">
        <v>161</v>
      </c>
      <c r="U56" s="14" t="s">
        <v>18</v>
      </c>
      <c r="V56" s="7" t="s">
        <v>96</v>
      </c>
      <c r="W56" s="7" t="s">
        <v>29</v>
      </c>
      <c r="X56" s="18">
        <v>33</v>
      </c>
      <c r="Y56" s="7" t="s">
        <v>30</v>
      </c>
      <c r="Z56" s="7"/>
    </row>
    <row r="57" spans="1:26" ht="12" customHeight="1">
      <c r="A57" s="7" t="str">
        <f t="shared" si="8"/>
        <v>Cotton</v>
      </c>
      <c r="B57" s="7" t="s">
        <v>299</v>
      </c>
      <c r="C57" s="7" t="s">
        <v>300</v>
      </c>
      <c r="D57" s="28" t="s">
        <v>301</v>
      </c>
      <c r="E57" s="11">
        <f t="shared" ca="1" si="7"/>
        <v>68</v>
      </c>
      <c r="F57" s="12" t="s">
        <v>40</v>
      </c>
      <c r="G57" s="20" t="s">
        <v>302</v>
      </c>
      <c r="H57" s="14" t="str">
        <f>VLOOKUP(G57,[1]Striderslist!A:B,2,FALSE)</f>
        <v>Member</v>
      </c>
      <c r="I57" s="13"/>
      <c r="J57" s="15" t="s">
        <v>303</v>
      </c>
      <c r="K57" s="15" t="s">
        <v>304</v>
      </c>
      <c r="L57" s="16">
        <v>31686</v>
      </c>
      <c r="M57" s="7">
        <v>2753712</v>
      </c>
      <c r="N57" s="7" t="s">
        <v>27</v>
      </c>
      <c r="O57" s="7" t="str">
        <f>VLOOKUP(M57,[1]EA!A:F,6,FALSE)</f>
        <v>Competitive</v>
      </c>
      <c r="P57" s="7" t="s">
        <v>28</v>
      </c>
      <c r="Q57" s="7" t="s">
        <v>187</v>
      </c>
      <c r="R57" s="7" t="s">
        <v>188</v>
      </c>
      <c r="S57" s="14">
        <v>0</v>
      </c>
      <c r="T57" s="17"/>
      <c r="U57" s="14" t="s">
        <v>188</v>
      </c>
      <c r="V57" s="7" t="s">
        <v>44</v>
      </c>
      <c r="W57" s="7" t="s">
        <v>189</v>
      </c>
      <c r="X57" s="18"/>
      <c r="Y57" s="7"/>
      <c r="Z57" s="7"/>
    </row>
    <row r="58" spans="1:26" ht="12" customHeight="1">
      <c r="A58" s="7" t="str">
        <f t="shared" si="8"/>
        <v>Cripps</v>
      </c>
      <c r="B58" s="7" t="s">
        <v>305</v>
      </c>
      <c r="C58" s="7" t="s">
        <v>306</v>
      </c>
      <c r="D58" s="28" t="s">
        <v>307</v>
      </c>
      <c r="E58" s="11">
        <f t="shared" ca="1" si="7"/>
        <v>50</v>
      </c>
      <c r="F58" s="12" t="s">
        <v>24</v>
      </c>
      <c r="G58" s="7" t="s">
        <v>308</v>
      </c>
      <c r="H58" s="14" t="str">
        <f>VLOOKUP(G58,[1]Striderslist!A:B,2,FALSE)</f>
        <v>Member</v>
      </c>
      <c r="I58" s="53"/>
      <c r="J58" s="15"/>
      <c r="K58" s="15"/>
      <c r="L58" s="16">
        <v>41544</v>
      </c>
      <c r="M58" s="7">
        <v>3295578</v>
      </c>
      <c r="N58" s="7" t="s">
        <v>27</v>
      </c>
      <c r="O58" s="7" t="str">
        <f>VLOOKUP(M58,[1]EA!A:F,6,FALSE)</f>
        <v>Competitive</v>
      </c>
      <c r="P58" s="7" t="s">
        <v>58</v>
      </c>
      <c r="Q58" s="7"/>
      <c r="R58" s="7" t="s">
        <v>18</v>
      </c>
      <c r="S58" s="14"/>
      <c r="T58" s="17"/>
      <c r="U58" s="14" t="s">
        <v>309</v>
      </c>
      <c r="V58" s="7" t="s">
        <v>44</v>
      </c>
      <c r="W58" s="7" t="s">
        <v>29</v>
      </c>
      <c r="X58" s="18"/>
      <c r="Y58" s="7"/>
      <c r="Z58" s="7"/>
    </row>
    <row r="59" spans="1:26" ht="12" customHeight="1">
      <c r="A59" s="7" t="str">
        <f t="shared" si="8"/>
        <v>Cripps</v>
      </c>
      <c r="B59" s="7" t="s">
        <v>310</v>
      </c>
      <c r="C59" s="7" t="s">
        <v>306</v>
      </c>
      <c r="D59" s="28" t="s">
        <v>311</v>
      </c>
      <c r="E59" s="11">
        <f t="shared" ca="1" si="7"/>
        <v>50</v>
      </c>
      <c r="F59" s="12" t="s">
        <v>40</v>
      </c>
      <c r="G59" s="7" t="s">
        <v>312</v>
      </c>
      <c r="H59" s="14" t="str">
        <f>VLOOKUP(G59,[1]Striderslist!A:B,2,FALSE)</f>
        <v>Member</v>
      </c>
      <c r="I59" s="13"/>
      <c r="J59" s="15"/>
      <c r="K59" s="15"/>
      <c r="L59" s="16">
        <v>40672</v>
      </c>
      <c r="M59" s="7">
        <v>3021294</v>
      </c>
      <c r="N59" s="7" t="s">
        <v>27</v>
      </c>
      <c r="O59" s="7" t="str">
        <f>VLOOKUP(M59,[1]EA!A:F,6,FALSE)</f>
        <v>Competitive</v>
      </c>
      <c r="P59" s="7" t="s">
        <v>58</v>
      </c>
      <c r="Q59" s="7"/>
      <c r="R59" s="7" t="s">
        <v>18</v>
      </c>
      <c r="S59" s="14">
        <v>55</v>
      </c>
      <c r="T59" s="17"/>
      <c r="U59" s="14" t="s">
        <v>58</v>
      </c>
      <c r="V59" s="7" t="s">
        <v>313</v>
      </c>
      <c r="W59" s="7" t="s">
        <v>29</v>
      </c>
      <c r="X59" s="18">
        <v>54</v>
      </c>
      <c r="Y59" s="17" t="s">
        <v>36</v>
      </c>
      <c r="Z59" s="7"/>
    </row>
    <row r="60" spans="1:26" ht="12" customHeight="1">
      <c r="A60" s="7" t="str">
        <f t="shared" si="8"/>
        <v>Crispie</v>
      </c>
      <c r="B60" s="7" t="s">
        <v>314</v>
      </c>
      <c r="C60" s="7" t="s">
        <v>315</v>
      </c>
      <c r="D60" s="28" t="s">
        <v>316</v>
      </c>
      <c r="E60" s="11">
        <f t="shared" ca="1" si="7"/>
        <v>54</v>
      </c>
      <c r="F60" s="12" t="s">
        <v>40</v>
      </c>
      <c r="G60" s="29" t="s">
        <v>317</v>
      </c>
      <c r="H60" s="14" t="str">
        <f>VLOOKUP(G60,[1]Striderslist!A:B,2,FALSE)</f>
        <v>Member</v>
      </c>
      <c r="I60" s="13"/>
      <c r="J60" s="15"/>
      <c r="K60" s="15"/>
      <c r="L60" s="16"/>
      <c r="M60" s="7"/>
      <c r="N60" s="7" t="s">
        <v>141</v>
      </c>
      <c r="O60" s="7" t="e">
        <f>VLOOKUP(M60,[1]EA!A:F,6,FALSE)</f>
        <v>#N/A</v>
      </c>
      <c r="P60" s="7" t="s">
        <v>28</v>
      </c>
      <c r="Q60" s="7"/>
      <c r="R60" s="7"/>
      <c r="S60" s="14"/>
      <c r="T60" s="17"/>
      <c r="U60" s="14" t="s">
        <v>18</v>
      </c>
      <c r="V60" s="7" t="s">
        <v>318</v>
      </c>
      <c r="W60" s="7" t="s">
        <v>29</v>
      </c>
      <c r="X60" s="18">
        <v>20</v>
      </c>
      <c r="Y60" s="7" t="s">
        <v>36</v>
      </c>
      <c r="Z60" s="7"/>
    </row>
    <row r="61" spans="1:26" ht="12" customHeight="1">
      <c r="A61" s="7" t="str">
        <f t="shared" si="8"/>
        <v>Crofts</v>
      </c>
      <c r="B61" s="7" t="s">
        <v>319</v>
      </c>
      <c r="C61" s="7" t="s">
        <v>320</v>
      </c>
      <c r="D61" s="28">
        <v>27831</v>
      </c>
      <c r="E61" s="11">
        <f t="shared" ca="1" si="7"/>
        <v>40</v>
      </c>
      <c r="F61" s="12" t="s">
        <v>40</v>
      </c>
      <c r="G61" s="29" t="s">
        <v>321</v>
      </c>
      <c r="H61" s="14" t="str">
        <f>VLOOKUP(G61,[1]Striderslist!A:B,2,FALSE)</f>
        <v>Member</v>
      </c>
      <c r="I61" s="13"/>
      <c r="J61" s="15"/>
      <c r="K61" s="15" t="s">
        <v>322</v>
      </c>
      <c r="L61" s="16">
        <v>41865</v>
      </c>
      <c r="M61" s="7">
        <v>3413448</v>
      </c>
      <c r="N61" s="7" t="s">
        <v>27</v>
      </c>
      <c r="O61" s="7" t="str">
        <f>VLOOKUP(M61,[1]EA!A:F,6,FALSE)</f>
        <v>Competitive</v>
      </c>
      <c r="P61" s="7" t="s">
        <v>28</v>
      </c>
      <c r="Q61" s="7"/>
      <c r="R61" s="7" t="s">
        <v>18</v>
      </c>
      <c r="S61" s="14">
        <v>30</v>
      </c>
      <c r="T61" s="17" t="s">
        <v>323</v>
      </c>
      <c r="U61" s="14" t="s">
        <v>18</v>
      </c>
      <c r="V61" s="7" t="s">
        <v>44</v>
      </c>
      <c r="W61" s="7" t="s">
        <v>29</v>
      </c>
      <c r="X61" s="18">
        <v>32</v>
      </c>
      <c r="Y61" s="17" t="s">
        <v>36</v>
      </c>
      <c r="Z61" s="7"/>
    </row>
    <row r="62" spans="1:26" ht="12" customHeight="1">
      <c r="A62" s="7" t="str">
        <f t="shared" si="8"/>
        <v>Crompton</v>
      </c>
      <c r="B62" s="7" t="s">
        <v>270</v>
      </c>
      <c r="C62" s="7" t="s">
        <v>324</v>
      </c>
      <c r="D62" s="28">
        <v>32059</v>
      </c>
      <c r="E62" s="11">
        <f t="shared" ca="1" si="7"/>
        <v>28</v>
      </c>
      <c r="F62" s="12" t="s">
        <v>24</v>
      </c>
      <c r="G62" s="29" t="s">
        <v>325</v>
      </c>
      <c r="H62" s="14" t="str">
        <f>VLOOKUP(G62,[1]Striderslist!A:B,2,FALSE)</f>
        <v>Member</v>
      </c>
      <c r="I62" s="13"/>
      <c r="J62" s="15"/>
      <c r="K62" s="15" t="s">
        <v>326</v>
      </c>
      <c r="L62" s="16">
        <v>42156</v>
      </c>
      <c r="M62" s="7">
        <v>3499285</v>
      </c>
      <c r="N62" s="7" t="s">
        <v>27</v>
      </c>
      <c r="O62" s="7" t="str">
        <f>VLOOKUP(M62,[1]EA!A:F,6,FALSE)</f>
        <v>Competitive</v>
      </c>
      <c r="P62" s="7" t="s">
        <v>28</v>
      </c>
      <c r="Q62" s="7"/>
      <c r="R62" s="7"/>
      <c r="S62" s="14"/>
      <c r="T62" s="17"/>
      <c r="U62" s="14" t="s">
        <v>18</v>
      </c>
      <c r="V62" s="7" t="s">
        <v>69</v>
      </c>
      <c r="W62" s="7" t="s">
        <v>29</v>
      </c>
      <c r="X62" s="18">
        <v>33</v>
      </c>
      <c r="Y62" s="7" t="s">
        <v>327</v>
      </c>
      <c r="Z62" s="7"/>
    </row>
    <row r="63" spans="1:26" ht="12.75" customHeight="1">
      <c r="A63" s="7" t="str">
        <f t="shared" si="8"/>
        <v>Daniel</v>
      </c>
      <c r="B63" s="7" t="s">
        <v>328</v>
      </c>
      <c r="C63" s="7" t="s">
        <v>329</v>
      </c>
      <c r="D63" s="28" t="s">
        <v>330</v>
      </c>
      <c r="E63" s="11">
        <f t="shared" ca="1" si="7"/>
        <v>54</v>
      </c>
      <c r="F63" s="12" t="s">
        <v>24</v>
      </c>
      <c r="G63" s="20" t="s">
        <v>331</v>
      </c>
      <c r="H63" s="14" t="str">
        <f>VLOOKUP(G63,[1]Striderslist!A:B,2,FALSE)</f>
        <v>Member</v>
      </c>
      <c r="I63" s="13"/>
      <c r="J63" s="15" t="s">
        <v>332</v>
      </c>
      <c r="K63" s="15"/>
      <c r="L63" s="16">
        <v>31686</v>
      </c>
      <c r="M63" s="7">
        <v>2753714</v>
      </c>
      <c r="N63" s="7" t="s">
        <v>27</v>
      </c>
      <c r="O63" s="7" t="str">
        <f>VLOOKUP(M63,[1]EA!A:F,6,FALSE)</f>
        <v>Competitive</v>
      </c>
      <c r="P63" s="7" t="s">
        <v>28</v>
      </c>
      <c r="Q63" s="7" t="s">
        <v>187</v>
      </c>
      <c r="R63" s="7" t="s">
        <v>188</v>
      </c>
      <c r="S63" s="14">
        <v>0</v>
      </c>
      <c r="T63" s="17"/>
      <c r="U63" s="14" t="s">
        <v>188</v>
      </c>
      <c r="V63" s="7" t="s">
        <v>44</v>
      </c>
      <c r="W63" s="7" t="s">
        <v>189</v>
      </c>
      <c r="X63" s="18"/>
      <c r="Y63" s="7"/>
      <c r="Z63" s="7"/>
    </row>
    <row r="64" spans="1:26" ht="12.75" customHeight="1">
      <c r="A64" s="7" t="str">
        <f t="shared" si="8"/>
        <v>Davidson</v>
      </c>
      <c r="B64" s="7" t="s">
        <v>333</v>
      </c>
      <c r="C64" s="7" t="s">
        <v>334</v>
      </c>
      <c r="D64" s="28" t="s">
        <v>335</v>
      </c>
      <c r="E64" s="11">
        <f t="shared" ca="1" si="7"/>
        <v>52</v>
      </c>
      <c r="F64" s="12" t="s">
        <v>24</v>
      </c>
      <c r="G64" s="29" t="s">
        <v>336</v>
      </c>
      <c r="H64" s="14" t="str">
        <f>VLOOKUP(G64,[1]Striderslist!A:B,2,FALSE)</f>
        <v>Member</v>
      </c>
      <c r="I64" s="13"/>
      <c r="J64" s="15"/>
      <c r="K64" s="15" t="s">
        <v>337</v>
      </c>
      <c r="L64" s="16">
        <v>42169</v>
      </c>
      <c r="M64" s="7">
        <v>3502682</v>
      </c>
      <c r="N64" s="7" t="s">
        <v>27</v>
      </c>
      <c r="O64" s="7" t="str">
        <f>VLOOKUP(M64,[1]EA!A:F,6,FALSE)</f>
        <v>Competitive</v>
      </c>
      <c r="P64" s="7" t="s">
        <v>28</v>
      </c>
      <c r="Q64" s="7"/>
      <c r="R64" s="7"/>
      <c r="S64" s="14"/>
      <c r="T64" s="17"/>
      <c r="U64" s="14"/>
      <c r="V64" s="7" t="s">
        <v>69</v>
      </c>
      <c r="W64" s="7" t="s">
        <v>29</v>
      </c>
      <c r="X64" s="18">
        <v>33</v>
      </c>
      <c r="Y64" s="7" t="s">
        <v>30</v>
      </c>
      <c r="Z64" s="7"/>
    </row>
    <row r="65" spans="1:26" ht="12.75" customHeight="1">
      <c r="A65" s="7" t="str">
        <f t="shared" si="8"/>
        <v>Davidson</v>
      </c>
      <c r="B65" s="7" t="s">
        <v>266</v>
      </c>
      <c r="C65" s="7" t="s">
        <v>334</v>
      </c>
      <c r="D65" s="28" t="s">
        <v>338</v>
      </c>
      <c r="E65" s="11">
        <f t="shared" ca="1" si="7"/>
        <v>55</v>
      </c>
      <c r="F65" s="12" t="s">
        <v>40</v>
      </c>
      <c r="G65" s="20" t="s">
        <v>339</v>
      </c>
      <c r="H65" s="14" t="str">
        <f>VLOOKUP(G65,[1]Striderslist!A:B,2,FALSE)</f>
        <v>Member</v>
      </c>
      <c r="I65" s="13"/>
      <c r="J65" s="15" t="s">
        <v>340</v>
      </c>
      <c r="K65" s="15"/>
      <c r="L65" s="16">
        <v>31321</v>
      </c>
      <c r="M65" s="7">
        <v>2753715</v>
      </c>
      <c r="N65" s="7" t="s">
        <v>27</v>
      </c>
      <c r="O65" s="7" t="str">
        <f>VLOOKUP(M65,[1]EA!A:F,6,FALSE)</f>
        <v>Non Competitive</v>
      </c>
      <c r="P65" s="7" t="s">
        <v>28</v>
      </c>
      <c r="Q65" s="7" t="s">
        <v>187</v>
      </c>
      <c r="R65" s="7" t="s">
        <v>188</v>
      </c>
      <c r="S65" s="14">
        <v>0</v>
      </c>
      <c r="T65" s="17"/>
      <c r="U65" s="14" t="s">
        <v>188</v>
      </c>
      <c r="V65" s="7" t="s">
        <v>44</v>
      </c>
      <c r="W65" s="7" t="s">
        <v>189</v>
      </c>
      <c r="X65" s="18"/>
      <c r="Y65" s="7"/>
      <c r="Z65" s="7"/>
    </row>
    <row r="66" spans="1:26" ht="12.75" customHeight="1">
      <c r="A66" s="7" t="str">
        <f t="shared" si="8"/>
        <v>Denton</v>
      </c>
      <c r="B66" s="7" t="s">
        <v>106</v>
      </c>
      <c r="C66" s="7" t="s">
        <v>341</v>
      </c>
      <c r="D66" s="28" t="s">
        <v>342</v>
      </c>
      <c r="E66" s="11">
        <f t="shared" ca="1" si="7"/>
        <v>54</v>
      </c>
      <c r="F66" s="12" t="s">
        <v>40</v>
      </c>
      <c r="G66" s="7" t="s">
        <v>343</v>
      </c>
      <c r="H66" s="14" t="str">
        <f>VLOOKUP(G66,[1]Striderslist!A:B,2,FALSE)</f>
        <v>Member</v>
      </c>
      <c r="I66" s="13"/>
      <c r="J66" s="15" t="s">
        <v>344</v>
      </c>
      <c r="K66" s="15" t="s">
        <v>345</v>
      </c>
      <c r="L66" s="16">
        <v>37887</v>
      </c>
      <c r="M66" s="7">
        <v>2753716</v>
      </c>
      <c r="N66" s="7" t="s">
        <v>27</v>
      </c>
      <c r="O66" s="7" t="str">
        <f>VLOOKUP(M66,[1]EA!A:F,6,FALSE)</f>
        <v>Competitive</v>
      </c>
      <c r="P66" s="7" t="s">
        <v>28</v>
      </c>
      <c r="Q66" s="7"/>
      <c r="R66" s="7" t="s">
        <v>18</v>
      </c>
      <c r="S66" s="14">
        <v>30</v>
      </c>
      <c r="T66" s="17"/>
      <c r="U66" s="14" t="s">
        <v>18</v>
      </c>
      <c r="V66" s="7" t="s">
        <v>35</v>
      </c>
      <c r="W66" s="7" t="s">
        <v>29</v>
      </c>
      <c r="X66" s="18">
        <v>32</v>
      </c>
      <c r="Y66" s="7" t="s">
        <v>36</v>
      </c>
      <c r="Z66" s="7"/>
    </row>
    <row r="67" spans="1:26" ht="12.75" customHeight="1">
      <c r="A67" s="7" t="str">
        <f t="shared" si="8"/>
        <v>Devaney</v>
      </c>
      <c r="B67" s="7" t="s">
        <v>346</v>
      </c>
      <c r="C67" s="7" t="s">
        <v>347</v>
      </c>
      <c r="D67" s="28">
        <v>33112</v>
      </c>
      <c r="E67" s="11">
        <f t="shared" ca="1" si="7"/>
        <v>25</v>
      </c>
      <c r="F67" s="12" t="s">
        <v>40</v>
      </c>
      <c r="G67" s="29" t="s">
        <v>348</v>
      </c>
      <c r="H67" s="14" t="e">
        <f>VLOOKUP(G67,[1]Striderslist!A:B,2,FALSE)</f>
        <v>#N/A</v>
      </c>
      <c r="I67" s="13"/>
      <c r="J67" s="15"/>
      <c r="K67" s="15" t="s">
        <v>349</v>
      </c>
      <c r="L67" s="16">
        <v>42145</v>
      </c>
      <c r="M67" s="7">
        <v>3497416</v>
      </c>
      <c r="N67" s="7" t="s">
        <v>27</v>
      </c>
      <c r="O67" s="7" t="str">
        <f>VLOOKUP(M67,[1]EA!A:F,6,FALSE)</f>
        <v>Competitive</v>
      </c>
      <c r="P67" s="7" t="s">
        <v>28</v>
      </c>
      <c r="Q67" s="7"/>
      <c r="R67" s="7"/>
      <c r="S67" s="14"/>
      <c r="T67" s="17"/>
      <c r="U67" s="14" t="s">
        <v>18</v>
      </c>
      <c r="V67" s="7" t="s">
        <v>350</v>
      </c>
      <c r="W67" s="7" t="s">
        <v>29</v>
      </c>
      <c r="X67" s="18">
        <v>33</v>
      </c>
      <c r="Y67" s="7" t="s">
        <v>30</v>
      </c>
      <c r="Z67" s="7"/>
    </row>
    <row r="68" spans="1:26" ht="12.75" customHeight="1">
      <c r="A68" s="7" t="str">
        <f t="shared" si="8"/>
        <v>Devaney</v>
      </c>
      <c r="B68" s="7" t="s">
        <v>299</v>
      </c>
      <c r="C68" s="7" t="s">
        <v>347</v>
      </c>
      <c r="D68" s="28" t="s">
        <v>351</v>
      </c>
      <c r="E68" s="11">
        <f t="shared" ca="1" si="7"/>
        <v>55</v>
      </c>
      <c r="F68" s="12" t="s">
        <v>40</v>
      </c>
      <c r="G68" s="7" t="s">
        <v>352</v>
      </c>
      <c r="H68" s="14" t="str">
        <f>VLOOKUP(G68,[1]Striderslist!A:B,2,FALSE)</f>
        <v>Member</v>
      </c>
      <c r="I68" s="13"/>
      <c r="J68" s="15"/>
      <c r="K68" s="15"/>
      <c r="L68" s="16">
        <v>41926</v>
      </c>
      <c r="M68" s="7">
        <v>3427724</v>
      </c>
      <c r="N68" s="7" t="s">
        <v>27</v>
      </c>
      <c r="O68" s="7" t="str">
        <f>VLOOKUP(M68,[1]EA!A:F,6,FALSE)</f>
        <v>Competitive</v>
      </c>
      <c r="P68" s="7" t="s">
        <v>58</v>
      </c>
      <c r="Q68" s="7"/>
      <c r="R68" s="7"/>
      <c r="S68" s="14"/>
      <c r="T68" s="17"/>
      <c r="U68" s="14" t="s">
        <v>18</v>
      </c>
      <c r="V68" s="7" t="s">
        <v>96</v>
      </c>
      <c r="W68" s="7" t="s">
        <v>29</v>
      </c>
      <c r="X68" s="18"/>
      <c r="Y68" s="7"/>
      <c r="Z68" s="7"/>
    </row>
    <row r="69" spans="1:26" ht="12.75" customHeight="1">
      <c r="A69" s="7" t="str">
        <f t="shared" si="8"/>
        <v>Devaney</v>
      </c>
      <c r="B69" s="45" t="s">
        <v>353</v>
      </c>
      <c r="C69" s="7" t="s">
        <v>347</v>
      </c>
      <c r="D69" s="28" t="s">
        <v>354</v>
      </c>
      <c r="E69" s="11">
        <f t="shared" ca="1" si="7"/>
        <v>50</v>
      </c>
      <c r="F69" s="12" t="s">
        <v>24</v>
      </c>
      <c r="G69" s="7" t="s">
        <v>355</v>
      </c>
      <c r="H69" s="14" t="str">
        <f>VLOOKUP(G69,[1]Striderslist!A:B,2,FALSE)</f>
        <v>Member</v>
      </c>
      <c r="I69" s="13"/>
      <c r="J69" s="15"/>
      <c r="K69" s="15" t="s">
        <v>356</v>
      </c>
      <c r="L69" s="16">
        <v>41926</v>
      </c>
      <c r="M69" s="7">
        <v>3427725</v>
      </c>
      <c r="N69" s="7" t="s">
        <v>27</v>
      </c>
      <c r="O69" s="7" t="str">
        <f>VLOOKUP(M69,[1]EA!A:F,6,FALSE)</f>
        <v>Competitive</v>
      </c>
      <c r="P69" s="7" t="s">
        <v>58</v>
      </c>
      <c r="Q69" s="7"/>
      <c r="R69" s="7"/>
      <c r="S69" s="14"/>
      <c r="T69" s="17"/>
      <c r="U69" s="14" t="s">
        <v>357</v>
      </c>
      <c r="V69" s="7" t="s">
        <v>44</v>
      </c>
      <c r="W69" s="7" t="s">
        <v>29</v>
      </c>
      <c r="X69" s="18">
        <v>56</v>
      </c>
      <c r="Y69" s="7" t="s">
        <v>30</v>
      </c>
      <c r="Z69" s="7"/>
    </row>
    <row r="70" spans="1:26" ht="13.5" customHeight="1">
      <c r="A70" s="7" t="str">
        <f t="shared" si="8"/>
        <v>Diamantis</v>
      </c>
      <c r="B70" s="7" t="s">
        <v>358</v>
      </c>
      <c r="C70" s="7" t="s">
        <v>359</v>
      </c>
      <c r="D70" s="28">
        <v>26028</v>
      </c>
      <c r="E70" s="11">
        <f t="shared" ca="1" si="7"/>
        <v>45</v>
      </c>
      <c r="F70" s="12" t="s">
        <v>40</v>
      </c>
      <c r="G70" s="7" t="s">
        <v>360</v>
      </c>
      <c r="H70" s="14" t="str">
        <f>VLOOKUP(G70,[1]Striderslist!A:B,2,FALSE)</f>
        <v>Member</v>
      </c>
      <c r="I70" s="13"/>
      <c r="J70" s="15"/>
      <c r="K70" s="15"/>
      <c r="L70" s="16">
        <v>41334</v>
      </c>
      <c r="M70" s="7">
        <v>3244289</v>
      </c>
      <c r="N70" s="7" t="s">
        <v>27</v>
      </c>
      <c r="O70" s="7" t="str">
        <f>VLOOKUP(M70,[1]EA!A:F,6,FALSE)</f>
        <v>Competitive</v>
      </c>
      <c r="P70" s="7" t="s">
        <v>28</v>
      </c>
      <c r="Q70" s="7"/>
      <c r="R70" s="7" t="s">
        <v>18</v>
      </c>
      <c r="S70" s="14">
        <v>30</v>
      </c>
      <c r="T70" s="17"/>
      <c r="U70" s="14" t="s">
        <v>18</v>
      </c>
      <c r="V70" s="7" t="s">
        <v>35</v>
      </c>
      <c r="W70" s="7" t="s">
        <v>29</v>
      </c>
      <c r="X70" s="18">
        <v>32</v>
      </c>
      <c r="Y70" s="7" t="s">
        <v>36</v>
      </c>
      <c r="Z70" s="7"/>
    </row>
    <row r="71" spans="1:26" ht="12.75" customHeight="1">
      <c r="A71" s="7" t="str">
        <f t="shared" si="8"/>
        <v>Dolton</v>
      </c>
      <c r="B71" s="7" t="s">
        <v>361</v>
      </c>
      <c r="C71" s="7" t="s">
        <v>362</v>
      </c>
      <c r="D71" s="28" t="s">
        <v>363</v>
      </c>
      <c r="E71" s="11">
        <f t="shared" ca="1" si="7"/>
        <v>59</v>
      </c>
      <c r="F71" s="12" t="s">
        <v>40</v>
      </c>
      <c r="G71" s="7" t="s">
        <v>364</v>
      </c>
      <c r="H71" s="14" t="str">
        <f>VLOOKUP(G71,[1]Striderslist!A:B,2,FALSE)</f>
        <v>Member</v>
      </c>
      <c r="I71" s="13"/>
      <c r="J71" s="15" t="s">
        <v>365</v>
      </c>
      <c r="K71" s="15" t="s">
        <v>366</v>
      </c>
      <c r="L71" s="16">
        <v>36040</v>
      </c>
      <c r="M71" s="7">
        <v>2753719</v>
      </c>
      <c r="N71" s="7" t="s">
        <v>27</v>
      </c>
      <c r="O71" s="7" t="str">
        <f>VLOOKUP(M71,[1]EA!A:F,6,FALSE)</f>
        <v>Competitive</v>
      </c>
      <c r="P71" s="7" t="s">
        <v>28</v>
      </c>
      <c r="Q71" s="7"/>
      <c r="R71" s="7" t="s">
        <v>285</v>
      </c>
      <c r="S71" s="14">
        <v>30</v>
      </c>
      <c r="T71" s="17"/>
      <c r="U71" s="14" t="s">
        <v>18</v>
      </c>
      <c r="V71" s="7" t="s">
        <v>35</v>
      </c>
      <c r="W71" s="21" t="s">
        <v>29</v>
      </c>
      <c r="X71" s="25">
        <v>32</v>
      </c>
      <c r="Y71" s="17" t="s">
        <v>36</v>
      </c>
      <c r="Z71" s="7"/>
    </row>
    <row r="72" spans="1:26" ht="12" customHeight="1">
      <c r="A72" s="7" t="str">
        <f t="shared" si="8"/>
        <v>Donald</v>
      </c>
      <c r="B72" s="7" t="s">
        <v>367</v>
      </c>
      <c r="C72" s="7" t="s">
        <v>368</v>
      </c>
      <c r="D72" s="28" t="s">
        <v>369</v>
      </c>
      <c r="E72" s="11">
        <f t="shared" ca="1" si="7"/>
        <v>61</v>
      </c>
      <c r="F72" s="12" t="s">
        <v>40</v>
      </c>
      <c r="G72" s="44" t="s">
        <v>370</v>
      </c>
      <c r="H72" s="14" t="e">
        <f>VLOOKUP(G72,[1]Striderslist!A:B,2,FALSE)</f>
        <v>#N/A</v>
      </c>
      <c r="I72" s="13"/>
      <c r="J72" s="15"/>
      <c r="K72" s="45" t="s">
        <v>371</v>
      </c>
      <c r="L72" s="16">
        <v>42116</v>
      </c>
      <c r="M72" s="7">
        <v>3484795</v>
      </c>
      <c r="N72" s="7" t="s">
        <v>27</v>
      </c>
      <c r="O72" s="7" t="str">
        <f>VLOOKUP(M72,[1]EA!A:F,6,FALSE)</f>
        <v>Competitive</v>
      </c>
      <c r="P72" s="7" t="s">
        <v>28</v>
      </c>
      <c r="Q72" s="7"/>
      <c r="R72" s="7"/>
      <c r="S72" s="14"/>
      <c r="T72" s="17"/>
      <c r="U72" s="14" t="s">
        <v>18</v>
      </c>
      <c r="V72" s="7" t="s">
        <v>35</v>
      </c>
      <c r="W72" s="21" t="s">
        <v>29</v>
      </c>
      <c r="X72" s="25">
        <v>38</v>
      </c>
      <c r="Y72" s="21" t="s">
        <v>218</v>
      </c>
      <c r="Z72" s="7"/>
    </row>
    <row r="73" spans="1:26" ht="12.75" customHeight="1">
      <c r="A73" s="7" t="str">
        <f t="shared" si="8"/>
        <v>Drysdale</v>
      </c>
      <c r="B73" s="7" t="s">
        <v>166</v>
      </c>
      <c r="C73" s="7" t="s">
        <v>372</v>
      </c>
      <c r="D73" s="28" t="s">
        <v>373</v>
      </c>
      <c r="E73" s="11">
        <f t="shared" ca="1" si="7"/>
        <v>48</v>
      </c>
      <c r="F73" s="12" t="s">
        <v>40</v>
      </c>
      <c r="G73" s="20" t="s">
        <v>374</v>
      </c>
      <c r="H73" s="14" t="str">
        <f>VLOOKUP(G73,[1]Striderslist!A:B,2,FALSE)</f>
        <v>Member</v>
      </c>
      <c r="I73" s="13"/>
      <c r="J73" s="15"/>
      <c r="K73" s="15"/>
      <c r="L73" s="16">
        <v>41493</v>
      </c>
      <c r="M73" s="7">
        <v>3283207</v>
      </c>
      <c r="N73" s="7" t="s">
        <v>27</v>
      </c>
      <c r="O73" s="7" t="str">
        <f>VLOOKUP(M73,[1]EA!A:F,6,FALSE)</f>
        <v>Competitive</v>
      </c>
      <c r="P73" s="7" t="s">
        <v>28</v>
      </c>
      <c r="Q73" s="7"/>
      <c r="R73" s="7" t="s">
        <v>18</v>
      </c>
      <c r="S73" s="14"/>
      <c r="T73" s="17" t="s">
        <v>375</v>
      </c>
      <c r="U73" s="14" t="s">
        <v>18</v>
      </c>
      <c r="V73" s="7" t="s">
        <v>35</v>
      </c>
      <c r="W73" s="17" t="s">
        <v>29</v>
      </c>
      <c r="X73" s="25">
        <v>32</v>
      </c>
      <c r="Y73" s="17" t="s">
        <v>36</v>
      </c>
      <c r="Z73" s="7"/>
    </row>
    <row r="74" spans="1:26" ht="12.75" customHeight="1">
      <c r="A74" s="7" t="str">
        <f t="shared" si="8"/>
        <v>Dube</v>
      </c>
      <c r="B74" s="7" t="s">
        <v>376</v>
      </c>
      <c r="C74" s="7" t="s">
        <v>377</v>
      </c>
      <c r="D74" s="28" t="s">
        <v>378</v>
      </c>
      <c r="E74" s="11">
        <f t="shared" ca="1" si="7"/>
        <v>49</v>
      </c>
      <c r="F74" s="12" t="s">
        <v>40</v>
      </c>
      <c r="G74" s="53" t="s">
        <v>379</v>
      </c>
      <c r="H74" s="14" t="str">
        <f>VLOOKUP(G74,[1]Striderslist!A:B,2,FALSE)</f>
        <v>Member</v>
      </c>
      <c r="I74" s="13"/>
      <c r="J74" s="15"/>
      <c r="K74" s="15" t="s">
        <v>380</v>
      </c>
      <c r="L74" s="16">
        <v>41780</v>
      </c>
      <c r="M74" s="7">
        <v>3383019</v>
      </c>
      <c r="N74" s="7" t="s">
        <v>27</v>
      </c>
      <c r="O74" s="7" t="str">
        <f>VLOOKUP(M74,[1]EA!A:F,6,FALSE)</f>
        <v>Competitive</v>
      </c>
      <c r="P74" s="7" t="s">
        <v>28</v>
      </c>
      <c r="Q74" s="7"/>
      <c r="R74" s="7" t="s">
        <v>18</v>
      </c>
      <c r="S74" s="14">
        <v>20</v>
      </c>
      <c r="T74" s="17"/>
      <c r="U74" s="14" t="s">
        <v>18</v>
      </c>
      <c r="V74" s="7" t="s">
        <v>35</v>
      </c>
      <c r="W74" s="7" t="s">
        <v>29</v>
      </c>
      <c r="X74" s="18">
        <v>32</v>
      </c>
      <c r="Y74" s="7" t="s">
        <v>36</v>
      </c>
      <c r="Z74" s="7"/>
    </row>
    <row r="75" spans="1:26" ht="12.75" customHeight="1">
      <c r="A75" s="7" t="str">
        <f t="shared" si="8"/>
        <v>Duncan</v>
      </c>
      <c r="B75" s="7" t="s">
        <v>381</v>
      </c>
      <c r="C75" s="7" t="s">
        <v>382</v>
      </c>
      <c r="D75" s="28">
        <v>30855</v>
      </c>
      <c r="E75" s="11">
        <f ca="1">INT(('Members (2)'!Z$1-D75)/365)</f>
        <v>31</v>
      </c>
      <c r="F75" s="12" t="s">
        <v>40</v>
      </c>
      <c r="G75" s="20" t="s">
        <v>383</v>
      </c>
      <c r="H75" s="14" t="str">
        <f>VLOOKUP(G75,[1]Striderslist!A:B,2,FALSE)</f>
        <v>Member</v>
      </c>
      <c r="I75" s="7"/>
      <c r="J75" s="15"/>
      <c r="K75" s="15"/>
      <c r="L75" s="16">
        <v>41306</v>
      </c>
      <c r="M75" s="7">
        <v>3243383</v>
      </c>
      <c r="N75" s="7" t="s">
        <v>384</v>
      </c>
      <c r="O75" s="7" t="str">
        <f>VLOOKUP(M75,[1]EA!A:F,6,FALSE)</f>
        <v>Non Competitive</v>
      </c>
      <c r="P75" s="7" t="s">
        <v>384</v>
      </c>
      <c r="Q75" s="7"/>
      <c r="R75" s="7" t="s">
        <v>18</v>
      </c>
      <c r="S75" s="14">
        <v>30</v>
      </c>
      <c r="T75" s="17"/>
      <c r="U75" s="14"/>
      <c r="V75" s="7" t="s">
        <v>385</v>
      </c>
      <c r="W75" s="7" t="s">
        <v>384</v>
      </c>
      <c r="X75" s="18"/>
      <c r="Y75" s="7"/>
      <c r="Z75" s="7"/>
    </row>
    <row r="76" spans="1:26" ht="12.75" customHeight="1">
      <c r="A76" s="7" t="str">
        <f t="shared" si="8"/>
        <v>Edwards</v>
      </c>
      <c r="B76" s="7" t="s">
        <v>386</v>
      </c>
      <c r="C76" s="7" t="s">
        <v>387</v>
      </c>
      <c r="D76" s="28" t="s">
        <v>388</v>
      </c>
      <c r="E76" s="11">
        <f>INT(([1]Exmembers!AE$1-D76)/365)</f>
        <v>-46</v>
      </c>
      <c r="F76" s="12" t="s">
        <v>24</v>
      </c>
      <c r="G76" s="20" t="s">
        <v>389</v>
      </c>
      <c r="H76" s="14" t="e">
        <f>VLOOKUP(G76,#REF!,2,FALSE)</f>
        <v>#REF!</v>
      </c>
      <c r="I76" s="13"/>
      <c r="J76" s="15" t="s">
        <v>390</v>
      </c>
      <c r="K76" s="15" t="s">
        <v>391</v>
      </c>
      <c r="L76" s="16">
        <v>38243</v>
      </c>
      <c r="M76" s="7">
        <v>2753723</v>
      </c>
      <c r="N76" s="7" t="s">
        <v>27</v>
      </c>
      <c r="O76" s="7" t="str">
        <f>VLOOKUP(M76,[1]EA!A:F,6,FALSE)</f>
        <v>Competitive</v>
      </c>
      <c r="P76" s="7" t="s">
        <v>28</v>
      </c>
      <c r="Q76" s="7" t="s">
        <v>83</v>
      </c>
      <c r="R76" s="7" t="s">
        <v>18</v>
      </c>
      <c r="S76" s="14">
        <v>20</v>
      </c>
      <c r="T76" s="17"/>
      <c r="U76" s="14" t="s">
        <v>384</v>
      </c>
      <c r="V76" s="7" t="s">
        <v>318</v>
      </c>
      <c r="W76" s="7" t="s">
        <v>392</v>
      </c>
      <c r="Y76" s="7" t="s">
        <v>393</v>
      </c>
      <c r="Z76" s="7"/>
    </row>
    <row r="77" spans="1:26" ht="12.75" customHeight="1">
      <c r="A77" s="7" t="str">
        <f t="shared" si="8"/>
        <v>Edwards</v>
      </c>
      <c r="B77" s="7" t="s">
        <v>394</v>
      </c>
      <c r="C77" s="7" t="s">
        <v>387</v>
      </c>
      <c r="D77" s="28" t="s">
        <v>395</v>
      </c>
      <c r="E77" s="11">
        <f t="shared" ref="E77:E102" ca="1" si="9">INT((Z$1-D77)/365)</f>
        <v>49</v>
      </c>
      <c r="F77" s="12" t="s">
        <v>40</v>
      </c>
      <c r="G77" s="7" t="s">
        <v>396</v>
      </c>
      <c r="H77" s="14" t="str">
        <f>VLOOKUP(G77,[1]Striderslist!A:B,2,FALSE)</f>
        <v>Member</v>
      </c>
      <c r="I77" s="13"/>
      <c r="J77" s="15"/>
      <c r="K77" s="15"/>
      <c r="L77" s="16">
        <v>39825</v>
      </c>
      <c r="M77" s="7">
        <v>2760562</v>
      </c>
      <c r="N77" s="7" t="s">
        <v>27</v>
      </c>
      <c r="O77" s="7" t="str">
        <f>VLOOKUP(M77,[1]EA!A:F,6,FALSE)</f>
        <v>Competitive</v>
      </c>
      <c r="P77" s="7" t="s">
        <v>28</v>
      </c>
      <c r="Q77" s="7"/>
      <c r="R77" s="7" t="s">
        <v>18</v>
      </c>
      <c r="S77" s="14">
        <v>30</v>
      </c>
      <c r="T77" s="17"/>
      <c r="U77" s="14" t="s">
        <v>18</v>
      </c>
      <c r="V77" s="7" t="s">
        <v>35</v>
      </c>
      <c r="W77" s="7" t="s">
        <v>29</v>
      </c>
      <c r="X77" s="41">
        <v>32</v>
      </c>
      <c r="Y77" s="7" t="s">
        <v>36</v>
      </c>
      <c r="Z77" s="7"/>
    </row>
    <row r="78" spans="1:26" ht="12.75" customHeight="1">
      <c r="A78" s="7" t="str">
        <f t="shared" si="8"/>
        <v>Eldridge</v>
      </c>
      <c r="B78" s="7" t="s">
        <v>397</v>
      </c>
      <c r="C78" s="7" t="s">
        <v>398</v>
      </c>
      <c r="D78" s="28">
        <v>28677</v>
      </c>
      <c r="E78" s="11">
        <f t="shared" ca="1" si="9"/>
        <v>37</v>
      </c>
      <c r="F78" s="12" t="s">
        <v>24</v>
      </c>
      <c r="G78" s="20" t="s">
        <v>399</v>
      </c>
      <c r="H78" s="14" t="str">
        <f>VLOOKUP(G78,[1]Striderslist!A:B,2,FALSE)</f>
        <v>Member</v>
      </c>
      <c r="I78" s="13"/>
      <c r="J78" s="15" t="s">
        <v>400</v>
      </c>
      <c r="K78" s="15" t="s">
        <v>401</v>
      </c>
      <c r="L78" s="16">
        <v>38686</v>
      </c>
      <c r="M78" s="7">
        <v>2753724</v>
      </c>
      <c r="N78" s="7" t="s">
        <v>27</v>
      </c>
      <c r="O78" s="7" t="str">
        <f>VLOOKUP(M78,[1]EA!A:F,6,FALSE)</f>
        <v>Competitive</v>
      </c>
      <c r="P78" s="7" t="s">
        <v>28</v>
      </c>
      <c r="Q78" s="7"/>
      <c r="R78" s="7" t="s">
        <v>18</v>
      </c>
      <c r="S78" s="14">
        <v>30</v>
      </c>
      <c r="T78" s="17"/>
      <c r="U78" s="14" t="s">
        <v>18</v>
      </c>
      <c r="V78" s="7" t="s">
        <v>35</v>
      </c>
      <c r="W78" s="7" t="s">
        <v>29</v>
      </c>
      <c r="X78" s="18">
        <v>32</v>
      </c>
      <c r="Y78" s="7" t="s">
        <v>36</v>
      </c>
      <c r="Z78" s="7"/>
    </row>
    <row r="79" spans="1:26" ht="12" customHeight="1">
      <c r="A79" s="7" t="str">
        <f t="shared" si="8"/>
        <v>Elliott</v>
      </c>
      <c r="B79" s="7" t="s">
        <v>402</v>
      </c>
      <c r="C79" s="7" t="s">
        <v>403</v>
      </c>
      <c r="D79" s="28" t="s">
        <v>404</v>
      </c>
      <c r="E79" s="11">
        <f t="shared" ca="1" si="9"/>
        <v>69</v>
      </c>
      <c r="F79" s="12" t="s">
        <v>40</v>
      </c>
      <c r="G79" s="20" t="s">
        <v>405</v>
      </c>
      <c r="H79" s="14" t="str">
        <f>VLOOKUP(G79,[1]Striderslist!A:B,2,FALSE)</f>
        <v>Member</v>
      </c>
      <c r="I79" s="13"/>
      <c r="J79" s="15" t="s">
        <v>406</v>
      </c>
      <c r="K79" s="15"/>
      <c r="L79" s="16">
        <v>39465</v>
      </c>
      <c r="M79" s="7">
        <v>2792995</v>
      </c>
      <c r="N79" s="7" t="s">
        <v>27</v>
      </c>
      <c r="O79" s="7" t="str">
        <f>VLOOKUP(M79,[1]EA!A:F,6,FALSE)</f>
        <v>Competitive</v>
      </c>
      <c r="P79" s="7" t="s">
        <v>28</v>
      </c>
      <c r="Q79" s="7" t="s">
        <v>83</v>
      </c>
      <c r="R79" s="7" t="s">
        <v>18</v>
      </c>
      <c r="S79" s="14">
        <v>20</v>
      </c>
      <c r="T79" s="17"/>
      <c r="U79" s="14" t="s">
        <v>18</v>
      </c>
      <c r="V79" s="7" t="s">
        <v>84</v>
      </c>
      <c r="W79" s="17" t="s">
        <v>29</v>
      </c>
      <c r="X79" s="18">
        <v>22</v>
      </c>
      <c r="Y79" s="7" t="s">
        <v>407</v>
      </c>
      <c r="Z79" s="7"/>
    </row>
    <row r="80" spans="1:26" ht="12" customHeight="1">
      <c r="A80" s="7" t="str">
        <f t="shared" si="8"/>
        <v>Elliott</v>
      </c>
      <c r="B80" s="7" t="s">
        <v>408</v>
      </c>
      <c r="C80" s="7" t="s">
        <v>403</v>
      </c>
      <c r="D80" s="28" t="s">
        <v>409</v>
      </c>
      <c r="E80" s="11">
        <f t="shared" ca="1" si="9"/>
        <v>52</v>
      </c>
      <c r="F80" s="12" t="s">
        <v>24</v>
      </c>
      <c r="G80" s="7" t="s">
        <v>410</v>
      </c>
      <c r="H80" s="14"/>
      <c r="I80" s="13"/>
      <c r="J80" s="15"/>
      <c r="K80" s="15" t="s">
        <v>411</v>
      </c>
      <c r="L80" s="16">
        <v>42298</v>
      </c>
      <c r="M80" s="7"/>
      <c r="N80" s="7" t="s">
        <v>141</v>
      </c>
      <c r="O80" s="7" t="e">
        <f>VLOOKUP(M80,[1]EA!A:F,6,FALSE)</f>
        <v>#N/A</v>
      </c>
      <c r="P80" s="7" t="s">
        <v>28</v>
      </c>
      <c r="Q80" s="7" t="s">
        <v>412</v>
      </c>
      <c r="R80" s="7"/>
      <c r="S80" s="14"/>
      <c r="T80" s="17"/>
      <c r="U80" s="14"/>
      <c r="V80" s="7"/>
      <c r="W80" s="21" t="s">
        <v>29</v>
      </c>
      <c r="X80" s="25">
        <v>21</v>
      </c>
      <c r="Y80" s="21" t="s">
        <v>30</v>
      </c>
      <c r="Z80" s="7"/>
    </row>
    <row r="81" spans="1:29" ht="12" customHeight="1">
      <c r="A81" s="7" t="str">
        <f t="shared" si="8"/>
        <v>Etwaroo</v>
      </c>
      <c r="B81" s="7" t="s">
        <v>22</v>
      </c>
      <c r="C81" s="7" t="s">
        <v>413</v>
      </c>
      <c r="D81" s="28">
        <v>30217</v>
      </c>
      <c r="E81" s="11">
        <f t="shared" ca="1" si="9"/>
        <v>33</v>
      </c>
      <c r="F81" s="12" t="s">
        <v>40</v>
      </c>
      <c r="G81" s="7" t="s">
        <v>414</v>
      </c>
      <c r="H81" s="14" t="str">
        <f>VLOOKUP(G81,[1]Striderslist!A:B,2,FALSE)</f>
        <v>Member</v>
      </c>
      <c r="I81" s="13"/>
      <c r="J81" s="15"/>
      <c r="K81" s="15"/>
      <c r="L81" s="16">
        <v>42282</v>
      </c>
      <c r="M81" s="7">
        <v>3533170</v>
      </c>
      <c r="N81" s="7" t="s">
        <v>27</v>
      </c>
      <c r="O81" s="7" t="str">
        <f>VLOOKUP(M81,[1]EA!A:F,6,FALSE)</f>
        <v>Competitive</v>
      </c>
      <c r="P81" s="7" t="s">
        <v>28</v>
      </c>
      <c r="Q81" s="7"/>
      <c r="R81" s="7"/>
      <c r="S81" s="14"/>
      <c r="T81" s="17"/>
      <c r="U81" s="14"/>
      <c r="V81" s="7"/>
      <c r="W81" s="21" t="s">
        <v>29</v>
      </c>
      <c r="X81" s="25">
        <v>33</v>
      </c>
      <c r="Y81" s="21" t="s">
        <v>30</v>
      </c>
      <c r="Z81" s="7"/>
    </row>
    <row r="82" spans="1:29" ht="12" customHeight="1">
      <c r="A82" s="7" t="str">
        <f t="shared" si="8"/>
        <v>Ewen</v>
      </c>
      <c r="B82" s="7" t="s">
        <v>415</v>
      </c>
      <c r="C82" s="7" t="s">
        <v>416</v>
      </c>
      <c r="D82" s="28">
        <v>31244</v>
      </c>
      <c r="E82" s="11">
        <f t="shared" ca="1" si="9"/>
        <v>30</v>
      </c>
      <c r="F82" s="12" t="s">
        <v>24</v>
      </c>
      <c r="G82" s="20" t="s">
        <v>417</v>
      </c>
      <c r="H82" s="14" t="str">
        <f>VLOOKUP(G82,[1]Striderslist!A:B,2,FALSE)</f>
        <v>Member</v>
      </c>
      <c r="I82" s="13"/>
      <c r="J82" s="15" t="s">
        <v>418</v>
      </c>
      <c r="K82" s="15"/>
      <c r="L82" s="16">
        <v>38987</v>
      </c>
      <c r="M82" s="7">
        <v>2753726</v>
      </c>
      <c r="N82" s="7" t="s">
        <v>27</v>
      </c>
      <c r="O82" s="7" t="str">
        <f>VLOOKUP(M82,[1]EA!A:F,6,FALSE)</f>
        <v>Competitive</v>
      </c>
      <c r="P82" s="7" t="s">
        <v>28</v>
      </c>
      <c r="Q82" s="7"/>
      <c r="R82" s="7" t="s">
        <v>18</v>
      </c>
      <c r="S82" s="14">
        <v>55</v>
      </c>
      <c r="T82" s="14"/>
      <c r="U82" s="14" t="s">
        <v>18</v>
      </c>
      <c r="V82" s="7" t="s">
        <v>44</v>
      </c>
      <c r="W82" s="7" t="s">
        <v>29</v>
      </c>
      <c r="X82" s="18">
        <v>32</v>
      </c>
      <c r="Y82" s="7" t="s">
        <v>133</v>
      </c>
      <c r="Z82" s="7"/>
    </row>
    <row r="83" spans="1:29" ht="12" customHeight="1">
      <c r="A83" s="7" t="str">
        <f t="shared" si="8"/>
        <v>Ewen</v>
      </c>
      <c r="B83" s="7" t="s">
        <v>419</v>
      </c>
      <c r="C83" s="7" t="s">
        <v>416</v>
      </c>
      <c r="D83" s="28" t="s">
        <v>420</v>
      </c>
      <c r="E83" s="11">
        <f t="shared" ca="1" si="9"/>
        <v>61</v>
      </c>
      <c r="F83" s="12" t="s">
        <v>40</v>
      </c>
      <c r="G83" s="20" t="s">
        <v>421</v>
      </c>
      <c r="H83" s="14" t="str">
        <f>VLOOKUP(G83,[1]Striderslist!A:B,2,FALSE)</f>
        <v>Member</v>
      </c>
      <c r="I83" s="13"/>
      <c r="J83" s="15" t="s">
        <v>418</v>
      </c>
      <c r="K83" s="15"/>
      <c r="L83" s="16">
        <v>33878</v>
      </c>
      <c r="M83" s="7">
        <v>2753727</v>
      </c>
      <c r="N83" s="7" t="s">
        <v>27</v>
      </c>
      <c r="O83" s="7" t="str">
        <f>VLOOKUP(M83,[1]EA!A:F,6,FALSE)</f>
        <v>Competitive</v>
      </c>
      <c r="P83" s="7" t="s">
        <v>28</v>
      </c>
      <c r="Q83" s="7" t="s">
        <v>187</v>
      </c>
      <c r="R83" s="7" t="s">
        <v>188</v>
      </c>
      <c r="S83" s="14">
        <v>0</v>
      </c>
      <c r="T83" s="17"/>
      <c r="U83" s="14" t="s">
        <v>188</v>
      </c>
      <c r="V83" s="7" t="s">
        <v>35</v>
      </c>
      <c r="W83" s="21" t="s">
        <v>29</v>
      </c>
      <c r="X83" s="25">
        <v>32</v>
      </c>
      <c r="Y83" s="21" t="s">
        <v>36</v>
      </c>
      <c r="Z83" s="7"/>
    </row>
    <row r="84" spans="1:29" ht="12" customHeight="1">
      <c r="A84" s="7" t="str">
        <f t="shared" si="8"/>
        <v>Fairservice</v>
      </c>
      <c r="B84" s="21" t="s">
        <v>422</v>
      </c>
      <c r="C84" s="21" t="s">
        <v>423</v>
      </c>
      <c r="D84" s="91">
        <v>32795</v>
      </c>
      <c r="E84" s="11">
        <f t="shared" ca="1" si="9"/>
        <v>26</v>
      </c>
      <c r="F84" s="23" t="s">
        <v>24</v>
      </c>
      <c r="G84" s="29" t="s">
        <v>424</v>
      </c>
      <c r="H84" s="14" t="str">
        <f>VLOOKUP(G84,[1]Striderslist!A:B,2,FALSE)</f>
        <v>Member</v>
      </c>
      <c r="I84" s="54"/>
      <c r="J84" s="42"/>
      <c r="K84" s="15" t="s">
        <v>425</v>
      </c>
      <c r="L84" s="16">
        <v>42143</v>
      </c>
      <c r="M84" s="7">
        <v>3493406</v>
      </c>
      <c r="N84" s="7" t="s">
        <v>27</v>
      </c>
      <c r="O84" s="7" t="str">
        <f>VLOOKUP(M84,[1]EA!A:F,6,FALSE)</f>
        <v>Competitive</v>
      </c>
      <c r="P84" s="21" t="s">
        <v>28</v>
      </c>
      <c r="Q84" s="21"/>
      <c r="R84" s="21"/>
      <c r="S84" s="55"/>
      <c r="T84" s="50"/>
      <c r="U84" s="55" t="s">
        <v>18</v>
      </c>
      <c r="V84" s="21" t="s">
        <v>69</v>
      </c>
      <c r="W84" s="21" t="s">
        <v>29</v>
      </c>
      <c r="X84" s="25">
        <v>32</v>
      </c>
      <c r="Y84" s="21" t="s">
        <v>36</v>
      </c>
      <c r="Z84" s="21"/>
      <c r="AA84" s="56"/>
      <c r="AB84" s="56"/>
      <c r="AC84" s="56"/>
    </row>
    <row r="85" spans="1:29" ht="12" customHeight="1">
      <c r="A85" s="7"/>
      <c r="B85" s="7" t="s">
        <v>426</v>
      </c>
      <c r="C85" s="7" t="s">
        <v>427</v>
      </c>
      <c r="D85" s="28">
        <v>31364</v>
      </c>
      <c r="E85" s="11">
        <f t="shared" ca="1" si="9"/>
        <v>30</v>
      </c>
      <c r="F85" s="12" t="s">
        <v>40</v>
      </c>
      <c r="G85" s="57" t="s">
        <v>428</v>
      </c>
      <c r="H85" s="14"/>
      <c r="I85" s="13"/>
      <c r="J85" s="15"/>
      <c r="K85" s="15"/>
      <c r="L85" s="16">
        <v>42492</v>
      </c>
      <c r="M85" s="7"/>
      <c r="N85" s="7" t="s">
        <v>27</v>
      </c>
      <c r="O85" s="7"/>
      <c r="P85" s="7" t="s">
        <v>28</v>
      </c>
      <c r="Q85" s="7"/>
      <c r="R85" s="7"/>
      <c r="S85" s="14"/>
      <c r="T85" s="17"/>
      <c r="U85" s="14"/>
      <c r="V85" s="58"/>
      <c r="W85" s="7" t="s">
        <v>29</v>
      </c>
      <c r="X85" s="18">
        <v>24</v>
      </c>
      <c r="Y85" s="7" t="s">
        <v>30</v>
      </c>
      <c r="Z85" s="7"/>
    </row>
    <row r="86" spans="1:29" ht="12" customHeight="1">
      <c r="A86" s="7" t="str">
        <f t="shared" ref="A86:A110" si="10">C86</f>
        <v>Falkner</v>
      </c>
      <c r="B86" s="7" t="s">
        <v>106</v>
      </c>
      <c r="C86" s="7" t="s">
        <v>429</v>
      </c>
      <c r="D86" s="28">
        <v>29000</v>
      </c>
      <c r="E86" s="11">
        <f t="shared" ca="1" si="9"/>
        <v>36</v>
      </c>
      <c r="F86" s="12" t="s">
        <v>40</v>
      </c>
      <c r="G86" s="53" t="s">
        <v>430</v>
      </c>
      <c r="H86" s="14" t="str">
        <f>VLOOKUP(G86,[1]Striderslist!A:B,2,FALSE)</f>
        <v>Member</v>
      </c>
      <c r="I86" s="13"/>
      <c r="J86" s="15"/>
      <c r="K86" s="15" t="s">
        <v>431</v>
      </c>
      <c r="L86" s="16">
        <v>41764</v>
      </c>
      <c r="M86" s="7">
        <v>3379957</v>
      </c>
      <c r="N86" s="7" t="s">
        <v>27</v>
      </c>
      <c r="O86" s="7" t="str">
        <f>VLOOKUP(M86,[1]EA!A:F,6,FALSE)</f>
        <v>Competitive</v>
      </c>
      <c r="P86" s="7" t="s">
        <v>28</v>
      </c>
      <c r="Q86" s="7"/>
      <c r="R86" s="7" t="s">
        <v>18</v>
      </c>
      <c r="S86" s="14"/>
      <c r="T86" s="17" t="s">
        <v>432</v>
      </c>
      <c r="U86" s="14"/>
      <c r="V86" s="58"/>
      <c r="W86" s="7" t="s">
        <v>29</v>
      </c>
      <c r="X86" s="18">
        <v>32</v>
      </c>
      <c r="Y86" s="7" t="s">
        <v>30</v>
      </c>
      <c r="Z86" s="7"/>
    </row>
    <row r="87" spans="1:29" ht="12" customHeight="1">
      <c r="A87" s="7" t="str">
        <f t="shared" si="10"/>
        <v>Fay</v>
      </c>
      <c r="B87" s="7" t="s">
        <v>433</v>
      </c>
      <c r="C87" s="7" t="s">
        <v>434</v>
      </c>
      <c r="D87" s="28" t="s">
        <v>435</v>
      </c>
      <c r="E87" s="11">
        <f t="shared" ca="1" si="9"/>
        <v>47</v>
      </c>
      <c r="F87" s="12" t="s">
        <v>24</v>
      </c>
      <c r="G87" s="7" t="s">
        <v>436</v>
      </c>
      <c r="H87" s="14" t="str">
        <f>VLOOKUP(G87,[1]Striderslist!A:B,2,FALSE)</f>
        <v>Member</v>
      </c>
      <c r="I87" s="13"/>
      <c r="J87" s="15"/>
      <c r="K87" s="15"/>
      <c r="L87" s="16">
        <v>40940</v>
      </c>
      <c r="M87" s="7">
        <v>3117454</v>
      </c>
      <c r="N87" s="7" t="s">
        <v>27</v>
      </c>
      <c r="O87" s="7" t="str">
        <f>VLOOKUP(M87,[1]EA!A:F,6,FALSE)</f>
        <v>Competitive</v>
      </c>
      <c r="P87" s="7" t="s">
        <v>28</v>
      </c>
      <c r="Q87" s="7"/>
      <c r="R87" s="7" t="s">
        <v>18</v>
      </c>
      <c r="S87" s="14">
        <v>30</v>
      </c>
      <c r="T87" s="17"/>
      <c r="U87" s="14" t="s">
        <v>18</v>
      </c>
      <c r="V87" s="7" t="s">
        <v>35</v>
      </c>
      <c r="W87" s="7" t="s">
        <v>29</v>
      </c>
      <c r="X87" s="18">
        <v>33</v>
      </c>
      <c r="Y87" s="7" t="s">
        <v>30</v>
      </c>
      <c r="Z87" s="7"/>
    </row>
    <row r="88" spans="1:29" ht="12" customHeight="1">
      <c r="A88" s="7" t="str">
        <f t="shared" si="10"/>
        <v>Fiander</v>
      </c>
      <c r="B88" s="7" t="s">
        <v>294</v>
      </c>
      <c r="C88" s="7" t="s">
        <v>437</v>
      </c>
      <c r="D88" s="28" t="s">
        <v>438</v>
      </c>
      <c r="E88" s="11">
        <f t="shared" ca="1" si="9"/>
        <v>54</v>
      </c>
      <c r="F88" s="12" t="s">
        <v>40</v>
      </c>
      <c r="G88" s="20" t="s">
        <v>439</v>
      </c>
      <c r="H88" s="14" t="str">
        <f>VLOOKUP(G88,[1]Striderslist!A:B,2,FALSE)</f>
        <v>Member</v>
      </c>
      <c r="I88" s="13"/>
      <c r="J88" s="15"/>
      <c r="K88" s="15"/>
      <c r="L88" s="16">
        <v>41395</v>
      </c>
      <c r="M88" s="7">
        <v>3265983</v>
      </c>
      <c r="N88" s="7" t="s">
        <v>27</v>
      </c>
      <c r="O88" s="7" t="str">
        <f>VLOOKUP(M88,[1]EA!A:F,6,FALSE)</f>
        <v>Competitive</v>
      </c>
      <c r="P88" s="7" t="s">
        <v>28</v>
      </c>
      <c r="Q88" s="7"/>
      <c r="R88" s="7" t="s">
        <v>18</v>
      </c>
      <c r="S88" s="14">
        <v>10</v>
      </c>
      <c r="T88" s="14" t="s">
        <v>440</v>
      </c>
      <c r="U88" s="14" t="s">
        <v>18</v>
      </c>
      <c r="V88" s="7" t="s">
        <v>35</v>
      </c>
      <c r="W88" s="7" t="s">
        <v>29</v>
      </c>
      <c r="X88" s="18">
        <v>32</v>
      </c>
      <c r="Y88" s="7" t="s">
        <v>36</v>
      </c>
      <c r="Z88" s="7"/>
    </row>
    <row r="89" spans="1:29" ht="12" customHeight="1">
      <c r="A89" s="7" t="str">
        <f t="shared" si="10"/>
        <v>Filer</v>
      </c>
      <c r="B89" s="7" t="s">
        <v>441</v>
      </c>
      <c r="C89" s="7" t="s">
        <v>442</v>
      </c>
      <c r="D89" s="28">
        <v>27933</v>
      </c>
      <c r="E89" s="11">
        <f t="shared" ca="1" si="9"/>
        <v>39</v>
      </c>
      <c r="F89" s="12" t="s">
        <v>40</v>
      </c>
      <c r="G89" s="29" t="s">
        <v>443</v>
      </c>
      <c r="H89" s="14" t="str">
        <f>VLOOKUP(G89,[1]Striderslist!A:B,2,FALSE)</f>
        <v>Member</v>
      </c>
      <c r="I89" s="13"/>
      <c r="J89" s="15"/>
      <c r="K89" s="15"/>
      <c r="L89" s="16">
        <v>41883</v>
      </c>
      <c r="M89" s="7">
        <v>3418686</v>
      </c>
      <c r="N89" s="7" t="s">
        <v>27</v>
      </c>
      <c r="O89" s="7" t="str">
        <f>VLOOKUP(M89,[1]EA!A:F,6,FALSE)</f>
        <v>Competitive</v>
      </c>
      <c r="P89" s="7" t="s">
        <v>28</v>
      </c>
      <c r="Q89" s="7"/>
      <c r="R89" s="7" t="s">
        <v>18</v>
      </c>
      <c r="S89" s="14">
        <v>10</v>
      </c>
      <c r="T89" s="17"/>
      <c r="U89" s="14" t="s">
        <v>18</v>
      </c>
      <c r="V89" s="7" t="s">
        <v>35</v>
      </c>
      <c r="W89" s="7" t="s">
        <v>29</v>
      </c>
      <c r="X89" s="18">
        <v>32</v>
      </c>
      <c r="Y89" s="17" t="s">
        <v>36</v>
      </c>
      <c r="Z89" s="7"/>
    </row>
    <row r="90" spans="1:29" ht="12.75" customHeight="1">
      <c r="A90" s="7" t="str">
        <f t="shared" si="10"/>
        <v>Finch</v>
      </c>
      <c r="B90" s="7" t="s">
        <v>444</v>
      </c>
      <c r="C90" s="7" t="s">
        <v>445</v>
      </c>
      <c r="D90" s="28" t="s">
        <v>446</v>
      </c>
      <c r="E90" s="11">
        <f t="shared" ca="1" si="9"/>
        <v>67</v>
      </c>
      <c r="F90" s="12" t="s">
        <v>40</v>
      </c>
      <c r="G90" s="20" t="s">
        <v>447</v>
      </c>
      <c r="H90" s="14" t="str">
        <f>VLOOKUP(G90,[1]Striderslist!A:B,2,FALSE)</f>
        <v>Member</v>
      </c>
      <c r="I90" s="13"/>
      <c r="J90" s="15" t="s">
        <v>448</v>
      </c>
      <c r="K90" s="15"/>
      <c r="L90" s="16">
        <v>33878</v>
      </c>
      <c r="M90" s="7">
        <v>2753734</v>
      </c>
      <c r="N90" s="7" t="s">
        <v>27</v>
      </c>
      <c r="O90" s="7" t="str">
        <f>VLOOKUP(M90,[1]EA!A:F,6,FALSE)</f>
        <v>Competitive</v>
      </c>
      <c r="P90" s="7" t="s">
        <v>28</v>
      </c>
      <c r="Q90" s="7" t="s">
        <v>187</v>
      </c>
      <c r="R90" s="7" t="s">
        <v>188</v>
      </c>
      <c r="S90" s="14">
        <v>0</v>
      </c>
      <c r="T90" s="17"/>
      <c r="U90" s="14" t="s">
        <v>188</v>
      </c>
      <c r="V90" s="7" t="s">
        <v>449</v>
      </c>
      <c r="W90" s="21" t="s">
        <v>189</v>
      </c>
      <c r="X90" s="25"/>
      <c r="Y90" s="21"/>
      <c r="Z90" s="21"/>
    </row>
    <row r="91" spans="1:29" ht="12.75" customHeight="1">
      <c r="A91" s="7" t="str">
        <f t="shared" si="10"/>
        <v>Finch</v>
      </c>
      <c r="B91" s="7" t="s">
        <v>450</v>
      </c>
      <c r="C91" s="7" t="s">
        <v>445</v>
      </c>
      <c r="D91" s="28">
        <v>38244</v>
      </c>
      <c r="E91" s="11">
        <f t="shared" ca="1" si="9"/>
        <v>11</v>
      </c>
      <c r="F91" s="12" t="s">
        <v>24</v>
      </c>
      <c r="G91" s="7" t="s">
        <v>451</v>
      </c>
      <c r="H91" s="14"/>
      <c r="I91" s="13"/>
      <c r="J91" s="15"/>
      <c r="K91" s="15"/>
      <c r="L91" s="16">
        <v>42278</v>
      </c>
      <c r="M91" s="7"/>
      <c r="N91" s="7" t="s">
        <v>452</v>
      </c>
      <c r="O91" s="7" t="e">
        <f>VLOOKUP(M91,[1]EA!A:F,6,FALSE)</f>
        <v>#N/A</v>
      </c>
      <c r="P91" s="7" t="s">
        <v>264</v>
      </c>
      <c r="Q91" s="7"/>
      <c r="R91" s="7"/>
      <c r="S91" s="14"/>
      <c r="T91" s="17"/>
      <c r="U91" s="14"/>
      <c r="V91" s="7"/>
      <c r="W91" s="7" t="s">
        <v>29</v>
      </c>
      <c r="X91" s="18">
        <v>10</v>
      </c>
      <c r="Y91" s="7" t="s">
        <v>453</v>
      </c>
      <c r="Z91" s="7"/>
    </row>
    <row r="92" spans="1:29" ht="12.75" customHeight="1">
      <c r="A92" s="7" t="str">
        <f t="shared" si="10"/>
        <v>Finch</v>
      </c>
      <c r="B92" s="7" t="s">
        <v>310</v>
      </c>
      <c r="C92" s="7" t="s">
        <v>445</v>
      </c>
      <c r="D92" s="28">
        <v>27625</v>
      </c>
      <c r="E92" s="11">
        <f t="shared" ca="1" si="9"/>
        <v>40</v>
      </c>
      <c r="F92" s="12" t="s">
        <v>40</v>
      </c>
      <c r="G92" s="20" t="s">
        <v>454</v>
      </c>
      <c r="H92" s="14" t="str">
        <f>VLOOKUP(G92,[1]Striderslist!A:B,2,FALSE)</f>
        <v>Member</v>
      </c>
      <c r="I92" s="13"/>
      <c r="J92" s="15" t="s">
        <v>455</v>
      </c>
      <c r="K92" s="15"/>
      <c r="L92" s="16">
        <v>37188</v>
      </c>
      <c r="M92" s="7">
        <v>2753736</v>
      </c>
      <c r="N92" s="7" t="s">
        <v>27</v>
      </c>
      <c r="O92" s="7" t="str">
        <f>VLOOKUP(M92,[1]EA!A:F,6,FALSE)</f>
        <v>Competitive</v>
      </c>
      <c r="P92" s="7" t="s">
        <v>28</v>
      </c>
      <c r="Q92" s="7"/>
      <c r="R92" s="7" t="s">
        <v>18</v>
      </c>
      <c r="S92" s="14">
        <v>30</v>
      </c>
      <c r="T92" s="17"/>
      <c r="U92" s="14" t="s">
        <v>18</v>
      </c>
      <c r="V92" s="7" t="s">
        <v>35</v>
      </c>
      <c r="W92" s="7" t="s">
        <v>29</v>
      </c>
      <c r="X92" s="18">
        <v>32</v>
      </c>
      <c r="Y92" s="7" t="s">
        <v>36</v>
      </c>
      <c r="Z92" s="7"/>
    </row>
    <row r="93" spans="1:29" ht="14.25" customHeight="1">
      <c r="A93" s="7" t="str">
        <f t="shared" si="10"/>
        <v>Finch</v>
      </c>
      <c r="B93" s="7" t="s">
        <v>456</v>
      </c>
      <c r="C93" s="7" t="s">
        <v>445</v>
      </c>
      <c r="D93" s="28">
        <v>29560</v>
      </c>
      <c r="E93" s="11">
        <f t="shared" ca="1" si="9"/>
        <v>35</v>
      </c>
      <c r="F93" s="12" t="s">
        <v>40</v>
      </c>
      <c r="G93" s="7" t="s">
        <v>457</v>
      </c>
      <c r="H93" s="14" t="str">
        <f>VLOOKUP(G93,[1]Striderslist!A:B,2,FALSE)</f>
        <v>Member</v>
      </c>
      <c r="I93" s="49" t="s">
        <v>458</v>
      </c>
      <c r="J93" s="15" t="s">
        <v>459</v>
      </c>
      <c r="K93" s="15" t="s">
        <v>460</v>
      </c>
      <c r="L93" s="16">
        <v>39775</v>
      </c>
      <c r="M93" s="7">
        <v>2868390</v>
      </c>
      <c r="N93" s="7" t="s">
        <v>27</v>
      </c>
      <c r="O93" s="7" t="str">
        <f>VLOOKUP(M93,[1]EA!A:F,6,FALSE)</f>
        <v>Competitive</v>
      </c>
      <c r="P93" s="7" t="s">
        <v>28</v>
      </c>
      <c r="Q93" s="7"/>
      <c r="R93" s="7" t="s">
        <v>18</v>
      </c>
      <c r="S93" s="14"/>
      <c r="T93" s="17"/>
      <c r="U93" s="14" t="s">
        <v>18</v>
      </c>
      <c r="V93" s="7" t="s">
        <v>35</v>
      </c>
      <c r="W93" s="17" t="s">
        <v>29</v>
      </c>
      <c r="X93" s="38">
        <v>32</v>
      </c>
      <c r="Y93" s="13" t="s">
        <v>198</v>
      </c>
      <c r="Z93" s="7"/>
    </row>
    <row r="94" spans="1:29" ht="12" customHeight="1">
      <c r="A94" s="7" t="str">
        <f t="shared" si="10"/>
        <v>Finch</v>
      </c>
      <c r="B94" s="7" t="s">
        <v>266</v>
      </c>
      <c r="C94" s="7" t="s">
        <v>445</v>
      </c>
      <c r="D94" s="28" t="s">
        <v>461</v>
      </c>
      <c r="E94" s="11">
        <f t="shared" ca="1" si="9"/>
        <v>53</v>
      </c>
      <c r="F94" s="12" t="s">
        <v>40</v>
      </c>
      <c r="G94" s="7" t="s">
        <v>451</v>
      </c>
      <c r="H94" s="14" t="str">
        <f>VLOOKUP(G94,[1]Striderslist!A:B,2,FALSE)</f>
        <v>Member</v>
      </c>
      <c r="I94" s="13"/>
      <c r="J94" s="15" t="s">
        <v>462</v>
      </c>
      <c r="K94" s="15"/>
      <c r="L94" s="16">
        <v>33147</v>
      </c>
      <c r="M94" s="7">
        <v>2753735</v>
      </c>
      <c r="N94" s="7" t="s">
        <v>27</v>
      </c>
      <c r="O94" s="7" t="str">
        <f>VLOOKUP(M94,[1]EA!A:F,6,FALSE)</f>
        <v>Competitive</v>
      </c>
      <c r="P94" s="7" t="s">
        <v>264</v>
      </c>
      <c r="Q94" s="7" t="s">
        <v>187</v>
      </c>
      <c r="R94" s="7" t="s">
        <v>188</v>
      </c>
      <c r="S94" s="14">
        <v>0</v>
      </c>
      <c r="T94" s="17"/>
      <c r="U94" s="14" t="s">
        <v>188</v>
      </c>
      <c r="V94" s="7" t="s">
        <v>44</v>
      </c>
      <c r="W94" s="7" t="s">
        <v>189</v>
      </c>
      <c r="X94" s="18"/>
      <c r="Y94" s="7"/>
      <c r="Z94" s="7"/>
    </row>
    <row r="95" spans="1:29" ht="12" customHeight="1">
      <c r="A95" s="7" t="str">
        <f t="shared" si="10"/>
        <v>Fisher</v>
      </c>
      <c r="B95" s="7" t="s">
        <v>157</v>
      </c>
      <c r="C95" s="7" t="s">
        <v>463</v>
      </c>
      <c r="D95" s="28">
        <v>29958</v>
      </c>
      <c r="E95" s="11">
        <f t="shared" ca="1" si="9"/>
        <v>34</v>
      </c>
      <c r="F95" s="12" t="s">
        <v>24</v>
      </c>
      <c r="G95" s="20" t="s">
        <v>464</v>
      </c>
      <c r="H95" s="14" t="str">
        <f>VLOOKUP(G95,[1]Striderslist!A:B,2,FALSE)</f>
        <v>Member</v>
      </c>
      <c r="I95" s="13"/>
      <c r="J95" s="15" t="s">
        <v>465</v>
      </c>
      <c r="K95" s="15" t="s">
        <v>466</v>
      </c>
      <c r="L95" s="16">
        <v>39176</v>
      </c>
      <c r="M95" s="7">
        <v>2753749</v>
      </c>
      <c r="N95" s="7" t="s">
        <v>27</v>
      </c>
      <c r="O95" s="7" t="str">
        <f>VLOOKUP(M95,[1]EA!A:F,6,FALSE)</f>
        <v>Competitive</v>
      </c>
      <c r="P95" s="7" t="s">
        <v>28</v>
      </c>
      <c r="Q95" s="7"/>
      <c r="R95" s="7" t="s">
        <v>18</v>
      </c>
      <c r="S95" s="14">
        <v>30</v>
      </c>
      <c r="T95" s="17"/>
      <c r="U95" s="14" t="s">
        <v>18</v>
      </c>
      <c r="V95" s="7" t="s">
        <v>35</v>
      </c>
      <c r="W95" s="7" t="s">
        <v>29</v>
      </c>
      <c r="X95" s="18">
        <v>32</v>
      </c>
      <c r="Y95" s="17" t="s">
        <v>36</v>
      </c>
      <c r="Z95" s="7"/>
    </row>
    <row r="96" spans="1:29" ht="12.75" customHeight="1">
      <c r="A96" s="7" t="str">
        <f t="shared" si="10"/>
        <v>Flanagan</v>
      </c>
      <c r="B96" s="7" t="s">
        <v>467</v>
      </c>
      <c r="C96" s="7" t="s">
        <v>468</v>
      </c>
      <c r="D96" s="28">
        <v>26946</v>
      </c>
      <c r="E96" s="11">
        <f t="shared" ca="1" si="9"/>
        <v>42</v>
      </c>
      <c r="F96" s="12" t="s">
        <v>40</v>
      </c>
      <c r="G96" s="20" t="s">
        <v>469</v>
      </c>
      <c r="H96" s="14" t="str">
        <f>VLOOKUP(G96,[1]Striderslist!A:B,2,FALSE)</f>
        <v>Member</v>
      </c>
      <c r="I96" s="13"/>
      <c r="J96" s="15" t="s">
        <v>470</v>
      </c>
      <c r="K96" s="15"/>
      <c r="L96" s="16">
        <v>39965</v>
      </c>
      <c r="M96" s="7">
        <v>2910189</v>
      </c>
      <c r="N96" s="7" t="s">
        <v>27</v>
      </c>
      <c r="O96" s="7" t="str">
        <f>VLOOKUP(M96,[1]EA!A:F,6,FALSE)</f>
        <v>Competitive</v>
      </c>
      <c r="P96" s="7" t="s">
        <v>28</v>
      </c>
      <c r="Q96" s="7"/>
      <c r="R96" s="7" t="s">
        <v>18</v>
      </c>
      <c r="S96" s="14"/>
      <c r="T96" s="17"/>
      <c r="U96" s="14" t="s">
        <v>18</v>
      </c>
      <c r="V96" s="7" t="s">
        <v>293</v>
      </c>
      <c r="W96" s="7" t="s">
        <v>29</v>
      </c>
      <c r="X96" s="18">
        <v>32</v>
      </c>
      <c r="Y96" s="7" t="s">
        <v>36</v>
      </c>
      <c r="Z96" s="7"/>
    </row>
    <row r="97" spans="1:29" ht="12" customHeight="1">
      <c r="A97" s="7" t="str">
        <f t="shared" si="10"/>
        <v>Flowers</v>
      </c>
      <c r="B97" s="7" t="s">
        <v>471</v>
      </c>
      <c r="C97" s="7" t="s">
        <v>472</v>
      </c>
      <c r="D97" s="28" t="s">
        <v>473</v>
      </c>
      <c r="E97" s="11">
        <f t="shared" ca="1" si="9"/>
        <v>46</v>
      </c>
      <c r="F97" s="12" t="s">
        <v>40</v>
      </c>
      <c r="G97" s="20" t="s">
        <v>474</v>
      </c>
      <c r="H97" s="14" t="str">
        <f>VLOOKUP(G97,[1]Striderslist!A:B,2,FALSE)</f>
        <v>Member</v>
      </c>
      <c r="I97" s="13"/>
      <c r="J97" s="15"/>
      <c r="K97" s="15"/>
      <c r="L97" s="16">
        <v>40700</v>
      </c>
      <c r="M97" s="7">
        <v>3076177</v>
      </c>
      <c r="N97" s="7" t="s">
        <v>27</v>
      </c>
      <c r="O97" s="7" t="str">
        <f>VLOOKUP(M97,[1]EA!A:F,6,FALSE)</f>
        <v>Competitive</v>
      </c>
      <c r="P97" s="7" t="s">
        <v>28</v>
      </c>
      <c r="Q97" s="7"/>
      <c r="R97" s="7" t="s">
        <v>18</v>
      </c>
      <c r="S97" s="14">
        <v>30</v>
      </c>
      <c r="T97" s="17" t="s">
        <v>218</v>
      </c>
      <c r="U97" s="14" t="s">
        <v>112</v>
      </c>
      <c r="V97" s="7" t="s">
        <v>35</v>
      </c>
      <c r="W97" s="7" t="s">
        <v>29</v>
      </c>
      <c r="X97" s="18">
        <v>32</v>
      </c>
      <c r="Y97" s="17" t="s">
        <v>36</v>
      </c>
      <c r="Z97" s="7"/>
    </row>
    <row r="98" spans="1:29" ht="12" customHeight="1">
      <c r="A98" s="7" t="str">
        <f t="shared" si="10"/>
        <v>Ford</v>
      </c>
      <c r="B98" s="7" t="s">
        <v>475</v>
      </c>
      <c r="C98" s="7" t="s">
        <v>476</v>
      </c>
      <c r="D98" s="28" t="s">
        <v>477</v>
      </c>
      <c r="E98" s="11">
        <f t="shared" ca="1" si="9"/>
        <v>55</v>
      </c>
      <c r="F98" s="12" t="s">
        <v>24</v>
      </c>
      <c r="G98" s="20" t="s">
        <v>478</v>
      </c>
      <c r="H98" s="14" t="str">
        <f>VLOOKUP(G98,[1]Striderslist!A:B,2,FALSE)</f>
        <v>Member</v>
      </c>
      <c r="I98" s="13"/>
      <c r="J98" s="15" t="s">
        <v>479</v>
      </c>
      <c r="K98" s="15" t="s">
        <v>480</v>
      </c>
      <c r="L98" s="16">
        <v>39029</v>
      </c>
      <c r="M98" s="7">
        <v>2753737</v>
      </c>
      <c r="N98" s="7" t="s">
        <v>384</v>
      </c>
      <c r="O98" s="7" t="str">
        <f>VLOOKUP(M98,[1]EA!A:F,6,FALSE)</f>
        <v>Non Competitive</v>
      </c>
      <c r="P98" s="7" t="s">
        <v>384</v>
      </c>
      <c r="Q98" s="7"/>
      <c r="R98" s="7" t="s">
        <v>18</v>
      </c>
      <c r="S98" s="14">
        <v>30</v>
      </c>
      <c r="T98" s="17"/>
      <c r="U98" s="14" t="s">
        <v>18</v>
      </c>
      <c r="V98" s="7" t="s">
        <v>35</v>
      </c>
      <c r="W98" s="7" t="s">
        <v>384</v>
      </c>
      <c r="X98" s="18"/>
      <c r="Y98" s="7"/>
      <c r="Z98" s="7"/>
    </row>
    <row r="99" spans="1:29" ht="12" customHeight="1">
      <c r="A99" s="7" t="str">
        <f t="shared" si="10"/>
        <v>Foster</v>
      </c>
      <c r="B99" s="7" t="s">
        <v>261</v>
      </c>
      <c r="C99" s="7" t="s">
        <v>481</v>
      </c>
      <c r="D99" s="28" t="s">
        <v>482</v>
      </c>
      <c r="E99" s="11">
        <f t="shared" ca="1" si="9"/>
        <v>57</v>
      </c>
      <c r="F99" s="12" t="s">
        <v>40</v>
      </c>
      <c r="G99" s="20" t="s">
        <v>483</v>
      </c>
      <c r="H99" s="14" t="str">
        <f>VLOOKUP(G99,[1]Striderslist!A:B,2,FALSE)</f>
        <v>Member</v>
      </c>
      <c r="I99" s="13"/>
      <c r="J99" s="15" t="s">
        <v>484</v>
      </c>
      <c r="K99" s="15" t="s">
        <v>485</v>
      </c>
      <c r="L99" s="16">
        <v>38147</v>
      </c>
      <c r="M99" s="7">
        <v>2753738</v>
      </c>
      <c r="N99" s="7" t="s">
        <v>27</v>
      </c>
      <c r="O99" s="7" t="str">
        <f>VLOOKUP(M99,[1]EA!A:F,6,FALSE)</f>
        <v>Competitive</v>
      </c>
      <c r="P99" s="7" t="s">
        <v>28</v>
      </c>
      <c r="Q99" s="7"/>
      <c r="R99" s="7" t="s">
        <v>18</v>
      </c>
      <c r="S99" s="14">
        <v>30</v>
      </c>
      <c r="T99" s="17"/>
      <c r="U99" s="14" t="s">
        <v>18</v>
      </c>
      <c r="V99" s="59" t="s">
        <v>486</v>
      </c>
      <c r="W99" s="7" t="s">
        <v>29</v>
      </c>
      <c r="X99" s="18">
        <v>32</v>
      </c>
      <c r="Y99" s="7" t="s">
        <v>36</v>
      </c>
      <c r="Z99" s="7"/>
    </row>
    <row r="100" spans="1:29" ht="12" customHeight="1">
      <c r="A100" s="7" t="str">
        <f t="shared" si="10"/>
        <v>Fox</v>
      </c>
      <c r="B100" s="7" t="s">
        <v>358</v>
      </c>
      <c r="C100" s="7" t="s">
        <v>487</v>
      </c>
      <c r="D100" s="28" t="s">
        <v>488</v>
      </c>
      <c r="E100" s="11">
        <f t="shared" ca="1" si="9"/>
        <v>57</v>
      </c>
      <c r="F100" s="12" t="s">
        <v>40</v>
      </c>
      <c r="G100" s="7" t="s">
        <v>489</v>
      </c>
      <c r="H100" s="14" t="str">
        <f>VLOOKUP(G100,[1]Striderslist!A:B,2,FALSE)</f>
        <v>Member</v>
      </c>
      <c r="I100" s="7"/>
      <c r="J100" s="15"/>
      <c r="K100" s="15"/>
      <c r="L100" s="16">
        <v>40909</v>
      </c>
      <c r="M100" s="7">
        <v>3261567</v>
      </c>
      <c r="N100" s="7" t="s">
        <v>27</v>
      </c>
      <c r="O100" s="7" t="str">
        <f>VLOOKUP(M100,[1]EA!A:F,6,FALSE)</f>
        <v>Competitive</v>
      </c>
      <c r="P100" s="7" t="s">
        <v>28</v>
      </c>
      <c r="Q100" s="7"/>
      <c r="R100" s="7" t="s">
        <v>18</v>
      </c>
      <c r="S100" s="14">
        <v>30</v>
      </c>
      <c r="T100" s="17"/>
      <c r="U100" s="14" t="s">
        <v>18</v>
      </c>
      <c r="V100" s="7" t="s">
        <v>293</v>
      </c>
      <c r="W100" s="7" t="s">
        <v>29</v>
      </c>
      <c r="X100" s="18">
        <v>32</v>
      </c>
      <c r="Y100" s="7" t="s">
        <v>36</v>
      </c>
      <c r="Z100" s="7"/>
    </row>
    <row r="101" spans="1:29" ht="12" customHeight="1">
      <c r="A101" s="7" t="str">
        <f t="shared" si="10"/>
        <v>Francis</v>
      </c>
      <c r="B101" s="7" t="s">
        <v>490</v>
      </c>
      <c r="C101" s="7" t="s">
        <v>491</v>
      </c>
      <c r="D101" s="28" t="s">
        <v>492</v>
      </c>
      <c r="E101" s="11">
        <f t="shared" ca="1" si="9"/>
        <v>59</v>
      </c>
      <c r="F101" s="12" t="s">
        <v>24</v>
      </c>
      <c r="G101" s="49" t="s">
        <v>493</v>
      </c>
      <c r="H101" s="14" t="str">
        <f>VLOOKUP(G101,[1]Striderslist!A:B,2,FALSE)</f>
        <v>Member</v>
      </c>
      <c r="I101" s="7" t="s">
        <v>494</v>
      </c>
      <c r="J101" s="15" t="s">
        <v>495</v>
      </c>
      <c r="K101" s="15"/>
      <c r="L101" s="16">
        <v>40462</v>
      </c>
      <c r="M101" s="7">
        <v>2996206</v>
      </c>
      <c r="N101" s="7" t="s">
        <v>27</v>
      </c>
      <c r="O101" s="7" t="str">
        <f>VLOOKUP(M101,[1]EA!A:F,6,FALSE)</f>
        <v>Competitive</v>
      </c>
      <c r="P101" s="7" t="s">
        <v>28</v>
      </c>
      <c r="Q101" s="7"/>
      <c r="R101" s="7" t="s">
        <v>18</v>
      </c>
      <c r="S101" s="14">
        <v>30</v>
      </c>
      <c r="T101" s="17"/>
      <c r="U101" s="14" t="s">
        <v>18</v>
      </c>
      <c r="V101" s="7" t="s">
        <v>35</v>
      </c>
      <c r="W101" s="7" t="s">
        <v>29</v>
      </c>
      <c r="X101" s="18">
        <v>32</v>
      </c>
      <c r="Y101" s="17" t="s">
        <v>36</v>
      </c>
      <c r="Z101" s="7"/>
    </row>
    <row r="102" spans="1:29" ht="12" customHeight="1">
      <c r="A102" s="7" t="str">
        <f t="shared" si="10"/>
        <v>Furze</v>
      </c>
      <c r="B102" s="7" t="s">
        <v>496</v>
      </c>
      <c r="C102" s="7" t="s">
        <v>497</v>
      </c>
      <c r="D102" s="28">
        <v>25755</v>
      </c>
      <c r="E102" s="11">
        <f t="shared" ca="1" si="9"/>
        <v>45</v>
      </c>
      <c r="F102" s="12" t="s">
        <v>40</v>
      </c>
      <c r="G102" s="36" t="s">
        <v>498</v>
      </c>
      <c r="H102" s="14" t="str">
        <f>VLOOKUP(G102,[1]Striderslist!A:B,2,FALSE)</f>
        <v>Member</v>
      </c>
      <c r="I102" s="49" t="s">
        <v>499</v>
      </c>
      <c r="J102" s="15" t="s">
        <v>500</v>
      </c>
      <c r="K102" s="15" t="s">
        <v>501</v>
      </c>
      <c r="L102" s="16">
        <v>35947</v>
      </c>
      <c r="M102" s="7">
        <v>2753739</v>
      </c>
      <c r="N102" s="7" t="s">
        <v>27</v>
      </c>
      <c r="O102" s="7" t="str">
        <f>VLOOKUP(M102,[1]EA!A:F,6,FALSE)</f>
        <v>Competitive</v>
      </c>
      <c r="P102" s="7" t="s">
        <v>28</v>
      </c>
      <c r="Q102" s="7"/>
      <c r="R102" s="7" t="s">
        <v>18</v>
      </c>
      <c r="S102" s="14">
        <v>30</v>
      </c>
      <c r="T102" s="17"/>
      <c r="U102" s="14" t="s">
        <v>18</v>
      </c>
      <c r="V102" s="7" t="s">
        <v>35</v>
      </c>
      <c r="W102" s="7" t="s">
        <v>29</v>
      </c>
      <c r="X102" s="18">
        <v>32</v>
      </c>
      <c r="Y102" s="7" t="s">
        <v>36</v>
      </c>
      <c r="Z102" s="7"/>
    </row>
    <row r="103" spans="1:29" ht="12" customHeight="1">
      <c r="A103" s="7" t="str">
        <f t="shared" si="10"/>
        <v>Gallagher</v>
      </c>
      <c r="B103" s="7" t="s">
        <v>502</v>
      </c>
      <c r="C103" s="7" t="s">
        <v>503</v>
      </c>
      <c r="D103" s="28" t="s">
        <v>504</v>
      </c>
      <c r="E103" s="11">
        <v>50</v>
      </c>
      <c r="F103" s="12" t="s">
        <v>40</v>
      </c>
      <c r="G103" s="53" t="s">
        <v>505</v>
      </c>
      <c r="H103" s="14" t="str">
        <f>VLOOKUP(G103,[1]Striderslist!A:B,2,FALSE)</f>
        <v>Member</v>
      </c>
      <c r="I103" s="7"/>
      <c r="J103" s="15" t="s">
        <v>506</v>
      </c>
      <c r="K103" s="15" t="s">
        <v>507</v>
      </c>
      <c r="L103" s="16">
        <v>40199</v>
      </c>
      <c r="M103" s="7">
        <v>2960071</v>
      </c>
      <c r="N103" s="7" t="s">
        <v>27</v>
      </c>
      <c r="O103" s="7" t="str">
        <f>VLOOKUP(M103,[1]EA!A:F,6,FALSE)</f>
        <v>Competitive</v>
      </c>
      <c r="P103" s="7" t="s">
        <v>28</v>
      </c>
      <c r="Q103" s="7"/>
      <c r="R103" s="17" t="s">
        <v>18</v>
      </c>
      <c r="S103" s="14">
        <v>55</v>
      </c>
      <c r="T103" s="7"/>
      <c r="U103" s="14" t="s">
        <v>18</v>
      </c>
      <c r="V103" s="7" t="s">
        <v>35</v>
      </c>
      <c r="W103" s="7" t="s">
        <v>29</v>
      </c>
      <c r="X103" s="18">
        <v>30</v>
      </c>
      <c r="Y103" s="7" t="s">
        <v>36</v>
      </c>
      <c r="Z103" s="7"/>
    </row>
    <row r="104" spans="1:29" ht="12" customHeight="1">
      <c r="A104" s="7" t="str">
        <f t="shared" si="10"/>
        <v>Gannon</v>
      </c>
      <c r="B104" s="7" t="s">
        <v>261</v>
      </c>
      <c r="C104" s="7" t="s">
        <v>508</v>
      </c>
      <c r="D104" s="28" t="s">
        <v>509</v>
      </c>
      <c r="E104" s="11">
        <f ca="1">INT((Z$1-D104)/365)</f>
        <v>58</v>
      </c>
      <c r="F104" s="12" t="s">
        <v>40</v>
      </c>
      <c r="G104" s="20" t="s">
        <v>510</v>
      </c>
      <c r="H104" s="14" t="str">
        <f>VLOOKUP(G104,[1]Striderslist!A:B,2,FALSE)</f>
        <v>Member</v>
      </c>
      <c r="I104" s="13"/>
      <c r="J104" s="15" t="s">
        <v>511</v>
      </c>
      <c r="K104" s="15" t="s">
        <v>512</v>
      </c>
      <c r="L104" s="16">
        <v>32782</v>
      </c>
      <c r="M104" s="7">
        <v>2678542</v>
      </c>
      <c r="N104" s="7" t="s">
        <v>27</v>
      </c>
      <c r="O104" s="7" t="str">
        <f>VLOOKUP(M104,[1]EA!A:F,6,FALSE)</f>
        <v>Non Competitive</v>
      </c>
      <c r="P104" s="7" t="s">
        <v>28</v>
      </c>
      <c r="Q104" s="7" t="s">
        <v>187</v>
      </c>
      <c r="R104" s="7" t="s">
        <v>188</v>
      </c>
      <c r="S104" s="14">
        <v>0</v>
      </c>
      <c r="T104" s="17"/>
      <c r="U104" s="14" t="s">
        <v>188</v>
      </c>
      <c r="V104" s="7" t="s">
        <v>44</v>
      </c>
      <c r="W104" s="7" t="s">
        <v>189</v>
      </c>
      <c r="X104" s="18"/>
      <c r="Y104" s="7"/>
      <c r="Z104" s="7"/>
    </row>
    <row r="105" spans="1:29" ht="12" customHeight="1">
      <c r="A105" s="7" t="str">
        <f t="shared" si="10"/>
        <v>Gauntlet</v>
      </c>
      <c r="B105" s="7" t="s">
        <v>238</v>
      </c>
      <c r="C105" s="7" t="s">
        <v>513</v>
      </c>
      <c r="D105" s="28">
        <v>28298</v>
      </c>
      <c r="E105" s="11">
        <f ca="1">INT((Z$1-D105)/365)</f>
        <v>38</v>
      </c>
      <c r="F105" s="12" t="s">
        <v>24</v>
      </c>
      <c r="G105" s="7" t="s">
        <v>514</v>
      </c>
      <c r="H105" s="14" t="e">
        <f>VLOOKUP(G105,[1]Striderslist!A:B,2,FALSE)</f>
        <v>#N/A</v>
      </c>
      <c r="I105" s="7"/>
      <c r="J105" s="15" t="s">
        <v>515</v>
      </c>
      <c r="K105" s="15" t="s">
        <v>516</v>
      </c>
      <c r="L105" s="16">
        <v>42131</v>
      </c>
      <c r="M105" s="7">
        <v>2753740</v>
      </c>
      <c r="N105" s="7" t="s">
        <v>27</v>
      </c>
      <c r="O105" s="7" t="str">
        <f>VLOOKUP(M105,[1]EA!A:F,6,FALSE)</f>
        <v>Competitive</v>
      </c>
      <c r="P105" s="7" t="s">
        <v>28</v>
      </c>
      <c r="Q105" s="7"/>
      <c r="R105" s="7"/>
      <c r="S105" s="14"/>
      <c r="T105" s="17"/>
      <c r="U105" s="14"/>
      <c r="V105" s="7"/>
      <c r="W105" s="7" t="s">
        <v>29</v>
      </c>
      <c r="X105" s="18">
        <v>32</v>
      </c>
      <c r="Y105" s="7" t="s">
        <v>36</v>
      </c>
      <c r="Z105" s="7"/>
    </row>
    <row r="106" spans="1:29" ht="12.75" customHeight="1">
      <c r="A106" s="7" t="str">
        <f t="shared" si="10"/>
        <v>George</v>
      </c>
      <c r="B106" s="7" t="s">
        <v>517</v>
      </c>
      <c r="C106" s="7" t="s">
        <v>518</v>
      </c>
      <c r="D106" s="28" t="s">
        <v>519</v>
      </c>
      <c r="E106" s="11">
        <f ca="1">INT((Z$1-D106)/365)</f>
        <v>64</v>
      </c>
      <c r="F106" s="12" t="s">
        <v>40</v>
      </c>
      <c r="G106" s="7" t="s">
        <v>520</v>
      </c>
      <c r="H106" s="14" t="str">
        <f>VLOOKUP(G106,[1]Striderslist!A:B,2,FALSE)</f>
        <v>Member</v>
      </c>
      <c r="I106" s="7"/>
      <c r="J106" s="15" t="s">
        <v>521</v>
      </c>
      <c r="K106" s="15" t="s">
        <v>522</v>
      </c>
      <c r="L106" s="16">
        <v>33147</v>
      </c>
      <c r="M106" s="7">
        <v>2753741</v>
      </c>
      <c r="N106" s="7" t="s">
        <v>27</v>
      </c>
      <c r="O106" s="7" t="str">
        <f>VLOOKUP(M106,[1]EA!A:F,6,FALSE)</f>
        <v>Competitive</v>
      </c>
      <c r="P106" s="7" t="s">
        <v>28</v>
      </c>
      <c r="Q106" s="7" t="s">
        <v>187</v>
      </c>
      <c r="R106" s="7" t="s">
        <v>188</v>
      </c>
      <c r="S106" s="14">
        <v>0</v>
      </c>
      <c r="T106" s="17"/>
      <c r="U106" s="14" t="s">
        <v>188</v>
      </c>
      <c r="V106" s="7" t="s">
        <v>44</v>
      </c>
      <c r="W106" s="7" t="s">
        <v>189</v>
      </c>
      <c r="X106" s="18"/>
      <c r="Y106" s="7"/>
      <c r="Z106" s="7"/>
    </row>
    <row r="107" spans="1:29" ht="12" customHeight="1">
      <c r="A107" s="7" t="str">
        <f t="shared" si="10"/>
        <v>Ghomshei</v>
      </c>
      <c r="B107" s="7" t="s">
        <v>523</v>
      </c>
      <c r="C107" s="7" t="s">
        <v>524</v>
      </c>
      <c r="D107" s="28">
        <v>27097</v>
      </c>
      <c r="E107" s="11">
        <v>40</v>
      </c>
      <c r="F107" s="12" t="s">
        <v>40</v>
      </c>
      <c r="G107" s="7" t="s">
        <v>525</v>
      </c>
      <c r="H107" s="14" t="str">
        <f>VLOOKUP(G107,[1]Striderslist!A:B,2,FALSE)</f>
        <v>Member</v>
      </c>
      <c r="I107" s="7"/>
      <c r="J107" s="7" t="s">
        <v>526</v>
      </c>
      <c r="K107" s="7" t="s">
        <v>527</v>
      </c>
      <c r="L107" s="16">
        <v>40080</v>
      </c>
      <c r="M107" s="7"/>
      <c r="N107" s="7" t="s">
        <v>384</v>
      </c>
      <c r="O107" s="7" t="e">
        <f>VLOOKUP(M107,[1]EA!A:F,6,FALSE)</f>
        <v>#N/A</v>
      </c>
      <c r="P107" s="7" t="s">
        <v>384</v>
      </c>
      <c r="Q107" s="7"/>
      <c r="R107" s="7" t="s">
        <v>528</v>
      </c>
      <c r="S107" s="17" t="s">
        <v>529</v>
      </c>
      <c r="T107" s="7"/>
      <c r="U107" s="7" t="s">
        <v>528</v>
      </c>
      <c r="V107" s="17" t="s">
        <v>529</v>
      </c>
      <c r="W107" s="7" t="s">
        <v>384</v>
      </c>
      <c r="X107" s="18"/>
      <c r="Y107" s="7"/>
      <c r="Z107" s="7"/>
    </row>
    <row r="108" spans="1:29" ht="12" customHeight="1">
      <c r="A108" s="7" t="str">
        <f t="shared" si="10"/>
        <v>Gibbons</v>
      </c>
      <c r="B108" s="60" t="s">
        <v>530</v>
      </c>
      <c r="C108" s="60" t="s">
        <v>531</v>
      </c>
      <c r="D108" s="28">
        <v>28393</v>
      </c>
      <c r="E108" s="11">
        <v>40</v>
      </c>
      <c r="F108" s="40" t="s">
        <v>24</v>
      </c>
      <c r="G108" s="60" t="s">
        <v>532</v>
      </c>
      <c r="H108" s="14" t="str">
        <f>VLOOKUP(G108,[1]Striderslist!A:B,2,FALSE)</f>
        <v>Member</v>
      </c>
      <c r="I108" s="29"/>
      <c r="J108" s="29"/>
      <c r="K108" s="61" t="s">
        <v>533</v>
      </c>
      <c r="L108" s="62">
        <v>42078</v>
      </c>
      <c r="M108" s="7">
        <v>3484944</v>
      </c>
      <c r="N108" s="7" t="s">
        <v>27</v>
      </c>
      <c r="O108" s="7" t="str">
        <f>VLOOKUP(M108,[1]EA!A:F,6,FALSE)</f>
        <v>Competitive</v>
      </c>
      <c r="P108" s="7" t="s">
        <v>28</v>
      </c>
      <c r="Q108" s="29"/>
      <c r="R108" s="29"/>
      <c r="S108" s="34"/>
      <c r="T108" s="34"/>
      <c r="U108" s="29" t="s">
        <v>18</v>
      </c>
      <c r="V108" s="29" t="s">
        <v>35</v>
      </c>
      <c r="W108" s="29" t="s">
        <v>29</v>
      </c>
      <c r="X108" s="63">
        <v>33</v>
      </c>
      <c r="Y108" s="29" t="s">
        <v>30</v>
      </c>
      <c r="Z108" s="29"/>
      <c r="AA108" s="29"/>
      <c r="AB108" s="29"/>
      <c r="AC108" s="29"/>
    </row>
    <row r="109" spans="1:29" ht="12.75" customHeight="1">
      <c r="A109" s="7" t="str">
        <f t="shared" si="10"/>
        <v>Gillespie</v>
      </c>
      <c r="B109" s="7" t="s">
        <v>319</v>
      </c>
      <c r="C109" s="7" t="s">
        <v>534</v>
      </c>
      <c r="D109" s="28" t="s">
        <v>535</v>
      </c>
      <c r="E109" s="11">
        <v>45</v>
      </c>
      <c r="F109" s="12" t="s">
        <v>40</v>
      </c>
      <c r="G109" s="7" t="s">
        <v>536</v>
      </c>
      <c r="H109" s="14" t="str">
        <f>VLOOKUP(G109,[1]Striderslist!A:B,2,FALSE)</f>
        <v>Member</v>
      </c>
      <c r="I109" s="7"/>
      <c r="J109" s="7"/>
      <c r="K109" s="7"/>
      <c r="L109" s="16">
        <v>41334</v>
      </c>
      <c r="M109" s="7">
        <v>3449038</v>
      </c>
      <c r="N109" s="7" t="s">
        <v>27</v>
      </c>
      <c r="O109" s="7" t="str">
        <f>VLOOKUP(M109,[1]EA!A:F,6,FALSE)</f>
        <v>Competitive</v>
      </c>
      <c r="P109" s="7" t="s">
        <v>28</v>
      </c>
      <c r="Q109" s="7"/>
      <c r="R109" s="21" t="s">
        <v>537</v>
      </c>
      <c r="S109" s="14"/>
      <c r="T109" s="14"/>
      <c r="U109" s="17" t="s">
        <v>18</v>
      </c>
      <c r="V109" s="7" t="s">
        <v>538</v>
      </c>
      <c r="W109" s="7" t="s">
        <v>29</v>
      </c>
      <c r="X109" s="18">
        <v>32</v>
      </c>
      <c r="Y109" s="7" t="s">
        <v>218</v>
      </c>
      <c r="Z109" s="7"/>
      <c r="AA109" s="7"/>
      <c r="AB109" s="7"/>
      <c r="AC109" s="7"/>
    </row>
    <row r="110" spans="1:29" ht="12.75" customHeight="1">
      <c r="A110" s="7" t="str">
        <f t="shared" si="10"/>
        <v>Golding</v>
      </c>
      <c r="B110" s="7" t="s">
        <v>299</v>
      </c>
      <c r="C110" s="7" t="s">
        <v>539</v>
      </c>
      <c r="D110" s="28" t="s">
        <v>540</v>
      </c>
      <c r="E110" s="11">
        <f ca="1">INT((Z$1-D110)/365)</f>
        <v>66</v>
      </c>
      <c r="F110" s="12" t="s">
        <v>40</v>
      </c>
      <c r="G110" s="49" t="s">
        <v>541</v>
      </c>
      <c r="H110" s="14" t="str">
        <f>VLOOKUP(G110,[1]Striderslist!A:B,2,FALSE)</f>
        <v>Member</v>
      </c>
      <c r="I110" s="7" t="s">
        <v>542</v>
      </c>
      <c r="J110" s="15" t="s">
        <v>543</v>
      </c>
      <c r="K110" s="15"/>
      <c r="L110" s="16">
        <v>30317</v>
      </c>
      <c r="M110" s="7">
        <v>2753743</v>
      </c>
      <c r="N110" s="7" t="s">
        <v>27</v>
      </c>
      <c r="O110" s="7" t="str">
        <f>VLOOKUP(M110,[1]EA!A:F,6,FALSE)</f>
        <v>Non Competitive</v>
      </c>
      <c r="P110" s="7" t="s">
        <v>28</v>
      </c>
      <c r="Q110" s="7" t="s">
        <v>187</v>
      </c>
      <c r="R110" s="7" t="s">
        <v>188</v>
      </c>
      <c r="S110" s="14">
        <v>0</v>
      </c>
      <c r="T110" s="17" t="s">
        <v>246</v>
      </c>
      <c r="U110" s="14" t="s">
        <v>188</v>
      </c>
      <c r="V110" s="7" t="s">
        <v>44</v>
      </c>
      <c r="W110" s="7" t="s">
        <v>189</v>
      </c>
      <c r="X110" s="18"/>
      <c r="Y110" s="7"/>
      <c r="Z110" s="7"/>
    </row>
    <row r="111" spans="1:29" ht="12" customHeight="1">
      <c r="A111" s="7" t="str">
        <f>CONCATENATE(B111," ",C111)</f>
        <v>Martin  Gourlay</v>
      </c>
      <c r="B111" s="7" t="s">
        <v>544</v>
      </c>
      <c r="C111" s="27" t="s">
        <v>545</v>
      </c>
      <c r="D111" s="28" t="s">
        <v>546</v>
      </c>
      <c r="E111" s="64">
        <f ca="1">INT((Z$1-D111)/365)</f>
        <v>56</v>
      </c>
      <c r="F111" s="12" t="s">
        <v>40</v>
      </c>
      <c r="G111" s="20" t="s">
        <v>547</v>
      </c>
      <c r="H111" s="14" t="e">
        <f>VLOOKUP(G111,[1]Striderslist!A:B,2,FALSE)</f>
        <v>#N/A</v>
      </c>
      <c r="I111" s="29"/>
      <c r="J111" s="15" t="s">
        <v>548</v>
      </c>
      <c r="K111" s="15" t="s">
        <v>549</v>
      </c>
      <c r="L111" s="32">
        <v>38846</v>
      </c>
      <c r="M111" s="7">
        <v>2753746</v>
      </c>
      <c r="N111" s="7" t="s">
        <v>27</v>
      </c>
      <c r="O111" s="7" t="str">
        <f>VLOOKUP(M111,[1]EA!A:F,6,FALSE)</f>
        <v>Competitive</v>
      </c>
      <c r="P111" s="7" t="s">
        <v>28</v>
      </c>
      <c r="Q111" s="29"/>
      <c r="R111" s="7" t="s">
        <v>18</v>
      </c>
      <c r="S111" s="33">
        <v>30</v>
      </c>
      <c r="T111" s="34"/>
      <c r="U111" s="14" t="s">
        <v>18</v>
      </c>
      <c r="V111" s="7" t="s">
        <v>35</v>
      </c>
      <c r="W111" s="7" t="s">
        <v>18</v>
      </c>
      <c r="X111" s="65">
        <v>33</v>
      </c>
      <c r="Y111" s="29"/>
      <c r="Z111" s="29"/>
      <c r="AA111" s="35"/>
      <c r="AB111" s="35"/>
    </row>
    <row r="112" spans="1:29" ht="12.75" customHeight="1">
      <c r="A112" s="7" t="str">
        <f t="shared" ref="A112:A119" si="11">C112</f>
        <v>Goodall</v>
      </c>
      <c r="B112" s="7" t="s">
        <v>550</v>
      </c>
      <c r="C112" s="7" t="s">
        <v>551</v>
      </c>
      <c r="D112" s="28"/>
      <c r="E112" s="11"/>
      <c r="F112" s="12" t="s">
        <v>24</v>
      </c>
      <c r="G112" s="7" t="s">
        <v>552</v>
      </c>
      <c r="H112" s="14" t="str">
        <f>VLOOKUP(G112,[1]Striderslist!A:B,2,FALSE)</f>
        <v>Member</v>
      </c>
      <c r="I112" s="7"/>
      <c r="J112" s="15"/>
      <c r="K112" s="15"/>
      <c r="L112" s="16"/>
      <c r="M112" s="7"/>
      <c r="N112" s="7" t="s">
        <v>384</v>
      </c>
      <c r="O112" s="7" t="e">
        <f>VLOOKUP(M112,[1]EA!A:F,6,FALSE)</f>
        <v>#N/A</v>
      </c>
      <c r="P112" s="7" t="s">
        <v>384</v>
      </c>
      <c r="Q112" s="7"/>
      <c r="R112" s="7"/>
      <c r="S112" s="14"/>
      <c r="T112" s="17"/>
      <c r="U112" s="14" t="s">
        <v>384</v>
      </c>
      <c r="V112" s="7" t="s">
        <v>44</v>
      </c>
      <c r="W112" s="7" t="s">
        <v>384</v>
      </c>
      <c r="X112" s="18"/>
      <c r="Y112" s="7"/>
      <c r="Z112" s="7"/>
    </row>
    <row r="113" spans="1:26" ht="12" customHeight="1">
      <c r="A113" s="7" t="str">
        <f t="shared" si="11"/>
        <v>Gosik</v>
      </c>
      <c r="B113" s="7" t="s">
        <v>553</v>
      </c>
      <c r="C113" s="7" t="s">
        <v>554</v>
      </c>
      <c r="D113" s="28">
        <v>34257</v>
      </c>
      <c r="E113" s="11">
        <f t="shared" ref="E113:E139" ca="1" si="12">INT((Z$1-D113)/365)</f>
        <v>22</v>
      </c>
      <c r="F113" s="12" t="s">
        <v>24</v>
      </c>
      <c r="G113" s="44" t="s">
        <v>555</v>
      </c>
      <c r="H113" s="14"/>
      <c r="I113" s="13"/>
      <c r="J113" s="15"/>
      <c r="K113" s="15">
        <v>7562737773</v>
      </c>
      <c r="L113" s="16">
        <v>42305</v>
      </c>
      <c r="M113" s="7">
        <v>3536694</v>
      </c>
      <c r="N113" s="7" t="s">
        <v>27</v>
      </c>
      <c r="O113" s="7" t="str">
        <f>VLOOKUP(M113,[1]EA!A:F,6,FALSE)</f>
        <v>Competitive</v>
      </c>
      <c r="P113" s="7" t="s">
        <v>28</v>
      </c>
      <c r="Q113" s="7"/>
      <c r="R113" s="7"/>
      <c r="S113" s="14"/>
      <c r="T113" s="17"/>
      <c r="U113" s="14"/>
      <c r="V113" s="7"/>
      <c r="W113" s="7" t="s">
        <v>29</v>
      </c>
      <c r="X113" s="18">
        <v>33</v>
      </c>
      <c r="Y113" s="7" t="s">
        <v>30</v>
      </c>
      <c r="Z113" s="7"/>
    </row>
    <row r="114" spans="1:26" ht="12" customHeight="1">
      <c r="A114" s="7" t="str">
        <f t="shared" si="11"/>
        <v>Grech</v>
      </c>
      <c r="B114" s="7" t="s">
        <v>556</v>
      </c>
      <c r="C114" s="7" t="s">
        <v>557</v>
      </c>
      <c r="D114" s="28">
        <v>30881</v>
      </c>
      <c r="E114" s="11">
        <f t="shared" ca="1" si="12"/>
        <v>31</v>
      </c>
      <c r="F114" s="12" t="s">
        <v>24</v>
      </c>
      <c r="G114" s="7" t="s">
        <v>558</v>
      </c>
      <c r="H114" s="14" t="str">
        <f>VLOOKUP(G114,[1]Striderslist!A:B,2,FALSE)</f>
        <v>Member</v>
      </c>
      <c r="I114" s="13"/>
      <c r="J114" s="15" t="s">
        <v>559</v>
      </c>
      <c r="K114" s="15" t="s">
        <v>560</v>
      </c>
      <c r="L114" s="16">
        <v>40086</v>
      </c>
      <c r="M114" s="7">
        <v>2942136</v>
      </c>
      <c r="N114" s="7" t="s">
        <v>27</v>
      </c>
      <c r="O114" s="7" t="str">
        <f>VLOOKUP(M114,[1]EA!A:F,6,FALSE)</f>
        <v>Competitive</v>
      </c>
      <c r="P114" s="7" t="s">
        <v>28</v>
      </c>
      <c r="Q114" s="7"/>
      <c r="R114" s="7" t="s">
        <v>18</v>
      </c>
      <c r="S114" s="14">
        <v>30</v>
      </c>
      <c r="T114" s="17"/>
      <c r="U114" s="14" t="s">
        <v>18</v>
      </c>
      <c r="V114" s="7" t="s">
        <v>35</v>
      </c>
      <c r="W114" s="7" t="s">
        <v>29</v>
      </c>
      <c r="X114" s="18">
        <v>32</v>
      </c>
      <c r="Y114" s="17" t="s">
        <v>36</v>
      </c>
      <c r="Z114" s="7"/>
    </row>
    <row r="115" spans="1:26" ht="12" customHeight="1">
      <c r="A115" s="7" t="str">
        <f t="shared" si="11"/>
        <v>Green</v>
      </c>
      <c r="B115" s="7" t="s">
        <v>561</v>
      </c>
      <c r="C115" s="7" t="s">
        <v>562</v>
      </c>
      <c r="D115" s="28" t="s">
        <v>563</v>
      </c>
      <c r="E115" s="11">
        <f t="shared" ca="1" si="12"/>
        <v>51</v>
      </c>
      <c r="F115" s="12" t="s">
        <v>40</v>
      </c>
      <c r="G115" s="53" t="s">
        <v>564</v>
      </c>
      <c r="H115" s="14" t="str">
        <f>VLOOKUP(G115,[1]Striderslist!A:B,2,FALSE)</f>
        <v>Member</v>
      </c>
      <c r="I115" s="13"/>
      <c r="J115" s="15" t="s">
        <v>565</v>
      </c>
      <c r="K115" s="15"/>
      <c r="L115" s="16">
        <v>42281</v>
      </c>
      <c r="M115" s="7">
        <v>3533167</v>
      </c>
      <c r="N115" s="7" t="s">
        <v>27</v>
      </c>
      <c r="O115" s="7" t="str">
        <f>VLOOKUP(M115,[1]EA!A:F,6,FALSE)</f>
        <v>Competitive</v>
      </c>
      <c r="P115" s="7" t="s">
        <v>28</v>
      </c>
      <c r="Q115" s="7"/>
      <c r="R115" s="7"/>
      <c r="S115" s="14"/>
      <c r="T115" s="17"/>
      <c r="U115" s="14"/>
      <c r="V115" s="7"/>
      <c r="W115" s="7" t="s">
        <v>29</v>
      </c>
      <c r="X115" s="18">
        <v>32</v>
      </c>
      <c r="Y115" s="17" t="s">
        <v>36</v>
      </c>
      <c r="Z115" s="7"/>
    </row>
    <row r="116" spans="1:26" ht="12" customHeight="1">
      <c r="A116" s="7" t="str">
        <f t="shared" si="11"/>
        <v>Gulec</v>
      </c>
      <c r="B116" s="7" t="s">
        <v>566</v>
      </c>
      <c r="C116" s="7" t="s">
        <v>567</v>
      </c>
      <c r="D116" s="28">
        <v>27752</v>
      </c>
      <c r="E116" s="11">
        <f t="shared" ca="1" si="12"/>
        <v>40</v>
      </c>
      <c r="F116" s="12" t="s">
        <v>40</v>
      </c>
      <c r="G116" s="53" t="s">
        <v>568</v>
      </c>
      <c r="H116" s="14" t="str">
        <f>VLOOKUP(G116,[1]Striderslist!A:B,2,FALSE)</f>
        <v>Member</v>
      </c>
      <c r="I116" s="13"/>
      <c r="J116" s="15"/>
      <c r="K116" s="15"/>
      <c r="L116" s="16">
        <v>41709</v>
      </c>
      <c r="M116" s="7">
        <v>3358567</v>
      </c>
      <c r="N116" s="7" t="s">
        <v>27</v>
      </c>
      <c r="O116" s="7" t="str">
        <f>VLOOKUP(M116,[1]EA!A:F,6,FALSE)</f>
        <v>Competitive</v>
      </c>
      <c r="P116" s="7" t="s">
        <v>28</v>
      </c>
      <c r="Q116" s="7"/>
      <c r="R116" s="7" t="s">
        <v>18</v>
      </c>
      <c r="S116" s="14">
        <v>30</v>
      </c>
      <c r="T116" s="17"/>
      <c r="U116" s="14" t="s">
        <v>18</v>
      </c>
      <c r="V116" s="7" t="s">
        <v>35</v>
      </c>
      <c r="W116" s="7" t="s">
        <v>29</v>
      </c>
      <c r="X116" s="41">
        <v>32</v>
      </c>
      <c r="Y116" s="7" t="s">
        <v>36</v>
      </c>
      <c r="Z116" s="7"/>
    </row>
    <row r="117" spans="1:26" ht="12" customHeight="1">
      <c r="A117" s="7" t="str">
        <f t="shared" si="11"/>
        <v>Gunaratnam</v>
      </c>
      <c r="B117" s="7" t="s">
        <v>106</v>
      </c>
      <c r="C117" s="7" t="s">
        <v>569</v>
      </c>
      <c r="D117" s="28" t="s">
        <v>570</v>
      </c>
      <c r="E117" s="11">
        <f t="shared" ca="1" si="12"/>
        <v>58</v>
      </c>
      <c r="F117" s="12" t="s">
        <v>40</v>
      </c>
      <c r="G117" s="20" t="s">
        <v>571</v>
      </c>
      <c r="H117" s="14" t="str">
        <f>VLOOKUP(G117,[1]Striderslist!A:B,2,FALSE)</f>
        <v>Member</v>
      </c>
      <c r="I117" s="13"/>
      <c r="J117" s="15" t="s">
        <v>572</v>
      </c>
      <c r="K117" s="15"/>
      <c r="L117" s="16">
        <v>38668</v>
      </c>
      <c r="M117" s="7">
        <v>2753747</v>
      </c>
      <c r="N117" s="7" t="s">
        <v>27</v>
      </c>
      <c r="O117" s="7" t="str">
        <f>VLOOKUP(M117,[1]EA!A:F,6,FALSE)</f>
        <v>Competitive</v>
      </c>
      <c r="P117" s="7" t="s">
        <v>28</v>
      </c>
      <c r="Q117" s="7"/>
      <c r="R117" s="7" t="s">
        <v>18</v>
      </c>
      <c r="S117" s="14">
        <v>30</v>
      </c>
      <c r="T117" s="17"/>
      <c r="U117" s="14" t="s">
        <v>18</v>
      </c>
      <c r="V117" s="7" t="s">
        <v>35</v>
      </c>
      <c r="W117" s="7" t="s">
        <v>29</v>
      </c>
      <c r="X117" s="18">
        <v>32</v>
      </c>
      <c r="Y117" s="7" t="s">
        <v>36</v>
      </c>
      <c r="Z117" s="7"/>
    </row>
    <row r="118" spans="1:26" ht="12" customHeight="1">
      <c r="A118" s="7" t="str">
        <f t="shared" si="11"/>
        <v>Hann</v>
      </c>
      <c r="B118" s="7" t="s">
        <v>299</v>
      </c>
      <c r="C118" s="7" t="s">
        <v>573</v>
      </c>
      <c r="D118" s="28">
        <v>31537</v>
      </c>
      <c r="E118" s="11">
        <f t="shared" ca="1" si="12"/>
        <v>30</v>
      </c>
      <c r="F118" s="12" t="s">
        <v>40</v>
      </c>
      <c r="G118" s="29" t="s">
        <v>574</v>
      </c>
      <c r="H118" s="14" t="str">
        <f>VLOOKUP(G118,[1]Striderslist!A:B,2,FALSE)</f>
        <v>Member</v>
      </c>
      <c r="I118" s="13"/>
      <c r="J118" s="15"/>
      <c r="K118" s="15"/>
      <c r="L118" s="16">
        <v>41555</v>
      </c>
      <c r="M118" s="7">
        <v>2987819</v>
      </c>
      <c r="N118" s="7" t="s">
        <v>27</v>
      </c>
      <c r="O118" s="7" t="str">
        <f>VLOOKUP(M118,[1]EA!A:F,6,FALSE)</f>
        <v>Competitive</v>
      </c>
      <c r="P118" s="7" t="s">
        <v>28</v>
      </c>
      <c r="Q118" s="7"/>
      <c r="R118" s="7" t="s">
        <v>18</v>
      </c>
      <c r="S118" s="14">
        <v>0</v>
      </c>
      <c r="T118" s="17"/>
      <c r="U118" s="14"/>
      <c r="V118" s="7" t="s">
        <v>84</v>
      </c>
      <c r="W118" s="13" t="s">
        <v>29</v>
      </c>
      <c r="X118" s="38">
        <v>33</v>
      </c>
      <c r="Y118" s="13" t="s">
        <v>30</v>
      </c>
      <c r="Z118" s="7"/>
    </row>
    <row r="119" spans="1:26" ht="12" customHeight="1">
      <c r="A119" s="7" t="str">
        <f t="shared" si="11"/>
        <v>Hann</v>
      </c>
      <c r="B119" s="7" t="s">
        <v>90</v>
      </c>
      <c r="C119" s="7" t="s">
        <v>573</v>
      </c>
      <c r="D119" s="28" t="s">
        <v>575</v>
      </c>
      <c r="E119" s="11">
        <f t="shared" ca="1" si="12"/>
        <v>49</v>
      </c>
      <c r="F119" s="12" t="s">
        <v>40</v>
      </c>
      <c r="G119" s="51" t="s">
        <v>576</v>
      </c>
      <c r="H119" s="14" t="str">
        <f>VLOOKUP(G119,[1]Striderslist!A:B,2,FALSE)</f>
        <v>Member</v>
      </c>
      <c r="I119" s="13"/>
      <c r="J119" s="15"/>
      <c r="K119" s="15"/>
      <c r="L119" s="16">
        <v>40940</v>
      </c>
      <c r="M119" s="7"/>
      <c r="N119" s="7" t="s">
        <v>141</v>
      </c>
      <c r="O119" s="7" t="e">
        <f>VLOOKUP(M119,[1]EA!A:F,6,FALSE)</f>
        <v>#N/A</v>
      </c>
      <c r="P119" s="7" t="s">
        <v>28</v>
      </c>
      <c r="Q119" s="7" t="s">
        <v>577</v>
      </c>
      <c r="R119" s="7" t="s">
        <v>18</v>
      </c>
      <c r="S119" s="14">
        <v>20</v>
      </c>
      <c r="T119" s="17"/>
      <c r="U119" s="14"/>
      <c r="V119" s="7" t="s">
        <v>84</v>
      </c>
      <c r="W119" s="13" t="s">
        <v>29</v>
      </c>
      <c r="X119" s="38">
        <v>20</v>
      </c>
      <c r="Y119" s="13" t="s">
        <v>36</v>
      </c>
      <c r="Z119" s="7"/>
    </row>
    <row r="120" spans="1:26" ht="12" customHeight="1">
      <c r="A120" s="7" t="s">
        <v>578</v>
      </c>
      <c r="B120" s="7" t="s">
        <v>579</v>
      </c>
      <c r="C120" s="7" t="s">
        <v>578</v>
      </c>
      <c r="D120" s="28" t="s">
        <v>580</v>
      </c>
      <c r="E120" s="11">
        <f t="shared" ca="1" si="12"/>
        <v>55</v>
      </c>
      <c r="F120" s="12" t="s">
        <v>40</v>
      </c>
      <c r="G120" s="66" t="s">
        <v>581</v>
      </c>
      <c r="H120" s="14"/>
      <c r="I120" s="13"/>
      <c r="J120" s="15"/>
      <c r="K120" s="15" t="s">
        <v>582</v>
      </c>
      <c r="L120" s="16">
        <v>42498</v>
      </c>
      <c r="M120" s="67">
        <v>3582029</v>
      </c>
      <c r="N120" s="7" t="s">
        <v>27</v>
      </c>
      <c r="O120" s="7"/>
      <c r="P120" s="7" t="s">
        <v>58</v>
      </c>
      <c r="Q120" s="7"/>
      <c r="R120" s="7"/>
      <c r="S120" s="14"/>
      <c r="T120" s="17"/>
      <c r="U120" s="14"/>
      <c r="V120" s="7"/>
      <c r="W120" s="13" t="s">
        <v>29</v>
      </c>
      <c r="X120" s="18">
        <v>46</v>
      </c>
      <c r="Y120" s="7" t="s">
        <v>583</v>
      </c>
      <c r="Z120" s="7"/>
    </row>
    <row r="121" spans="1:26" ht="12" customHeight="1">
      <c r="A121" s="7" t="s">
        <v>578</v>
      </c>
      <c r="B121" s="7" t="s">
        <v>584</v>
      </c>
      <c r="C121" s="7" t="s">
        <v>578</v>
      </c>
      <c r="D121" s="28" t="s">
        <v>585</v>
      </c>
      <c r="E121" s="11">
        <f t="shared" ca="1" si="12"/>
        <v>51</v>
      </c>
      <c r="F121" s="12" t="s">
        <v>24</v>
      </c>
      <c r="G121" s="66" t="s">
        <v>586</v>
      </c>
      <c r="H121" s="14"/>
      <c r="I121" s="13"/>
      <c r="J121" s="15"/>
      <c r="K121" s="15" t="s">
        <v>587</v>
      </c>
      <c r="L121" s="16">
        <v>42498</v>
      </c>
      <c r="M121" s="67">
        <v>3209553</v>
      </c>
      <c r="N121" s="7" t="s">
        <v>27</v>
      </c>
      <c r="O121" s="7"/>
      <c r="P121" s="7" t="s">
        <v>58</v>
      </c>
      <c r="Q121" s="7"/>
      <c r="R121" s="7"/>
      <c r="S121" s="14"/>
      <c r="T121" s="17"/>
      <c r="U121" s="14"/>
      <c r="V121" s="7"/>
      <c r="W121" s="13" t="s">
        <v>29</v>
      </c>
      <c r="X121" s="18"/>
      <c r="Y121" s="7"/>
      <c r="Z121" s="7"/>
    </row>
    <row r="122" spans="1:26" ht="12" customHeight="1">
      <c r="A122" s="7" t="s">
        <v>578</v>
      </c>
      <c r="B122" s="7" t="s">
        <v>588</v>
      </c>
      <c r="C122" s="7" t="s">
        <v>578</v>
      </c>
      <c r="D122" s="28">
        <v>36133</v>
      </c>
      <c r="E122" s="11">
        <f t="shared" ca="1" si="12"/>
        <v>17</v>
      </c>
      <c r="F122" s="12" t="s">
        <v>40</v>
      </c>
      <c r="G122" s="44"/>
      <c r="H122" s="14"/>
      <c r="I122" s="13"/>
      <c r="J122" s="15"/>
      <c r="K122" s="15"/>
      <c r="L122" s="16"/>
      <c r="M122" s="7"/>
      <c r="N122" s="7" t="s">
        <v>452</v>
      </c>
      <c r="O122" s="7"/>
      <c r="P122" s="7" t="s">
        <v>58</v>
      </c>
      <c r="Q122" s="7"/>
      <c r="R122" s="7"/>
      <c r="S122" s="14"/>
      <c r="T122" s="17"/>
      <c r="U122" s="14"/>
      <c r="V122" s="7"/>
      <c r="W122" s="13" t="s">
        <v>29</v>
      </c>
      <c r="X122" s="18"/>
      <c r="Y122" s="7"/>
      <c r="Z122" s="7"/>
    </row>
    <row r="123" spans="1:26" ht="12" customHeight="1">
      <c r="A123" s="7" t="s">
        <v>578</v>
      </c>
      <c r="B123" s="7" t="s">
        <v>589</v>
      </c>
      <c r="C123" s="7" t="s">
        <v>578</v>
      </c>
      <c r="D123" s="28">
        <v>37506</v>
      </c>
      <c r="E123" s="11">
        <f t="shared" ca="1" si="12"/>
        <v>13</v>
      </c>
      <c r="F123" s="12" t="s">
        <v>40</v>
      </c>
      <c r="G123" s="44"/>
      <c r="H123" s="14"/>
      <c r="I123" s="13"/>
      <c r="J123" s="15"/>
      <c r="K123" s="15"/>
      <c r="L123" s="16"/>
      <c r="M123" s="7"/>
      <c r="N123" s="7" t="s">
        <v>452</v>
      </c>
      <c r="O123" s="7"/>
      <c r="P123" s="7" t="s">
        <v>58</v>
      </c>
      <c r="Q123" s="7"/>
      <c r="R123" s="7"/>
      <c r="S123" s="14"/>
      <c r="T123" s="17"/>
      <c r="U123" s="14"/>
      <c r="V123" s="7"/>
      <c r="W123" s="13" t="s">
        <v>29</v>
      </c>
      <c r="X123" s="18"/>
      <c r="Y123" s="7"/>
      <c r="Z123" s="7"/>
    </row>
    <row r="124" spans="1:26" ht="12" customHeight="1">
      <c r="A124" s="7" t="s">
        <v>578</v>
      </c>
      <c r="B124" s="7" t="s">
        <v>590</v>
      </c>
      <c r="C124" s="7" t="s">
        <v>578</v>
      </c>
      <c r="D124" s="28">
        <v>38128</v>
      </c>
      <c r="E124" s="11">
        <f t="shared" ca="1" si="12"/>
        <v>11</v>
      </c>
      <c r="F124" s="12" t="s">
        <v>40</v>
      </c>
      <c r="G124" s="44"/>
      <c r="H124" s="14"/>
      <c r="I124" s="13"/>
      <c r="J124" s="15"/>
      <c r="K124" s="15"/>
      <c r="L124" s="16"/>
      <c r="M124" s="7"/>
      <c r="N124" s="7" t="s">
        <v>452</v>
      </c>
      <c r="O124" s="7"/>
      <c r="P124" s="7" t="s">
        <v>58</v>
      </c>
      <c r="Q124" s="7"/>
      <c r="R124" s="7"/>
      <c r="S124" s="14"/>
      <c r="T124" s="17"/>
      <c r="U124" s="14"/>
      <c r="V124" s="7"/>
      <c r="W124" s="13" t="s">
        <v>29</v>
      </c>
      <c r="X124" s="18"/>
      <c r="Y124" s="7"/>
      <c r="Z124" s="7"/>
    </row>
    <row r="125" spans="1:26" ht="12" customHeight="1">
      <c r="A125" s="7" t="str">
        <f t="shared" ref="A125:A139" si="13">C125</f>
        <v>Harris</v>
      </c>
      <c r="B125" s="7" t="s">
        <v>591</v>
      </c>
      <c r="C125" s="7" t="s">
        <v>592</v>
      </c>
      <c r="D125" s="28" t="s">
        <v>593</v>
      </c>
      <c r="E125" s="11">
        <f t="shared" ca="1" si="12"/>
        <v>58</v>
      </c>
      <c r="F125" s="12" t="s">
        <v>24</v>
      </c>
      <c r="G125" s="44" t="s">
        <v>594</v>
      </c>
      <c r="H125" s="14" t="str">
        <f>VLOOKUP(G125,[1]Striderslist!A:B,2,FALSE)</f>
        <v>Member</v>
      </c>
      <c r="I125" s="13"/>
      <c r="J125" s="15" t="s">
        <v>595</v>
      </c>
      <c r="K125" s="15"/>
      <c r="L125" s="16">
        <v>42120</v>
      </c>
      <c r="M125" s="7">
        <v>3484777</v>
      </c>
      <c r="N125" s="7" t="s">
        <v>27</v>
      </c>
      <c r="O125" s="7" t="str">
        <f>VLOOKUP(M125,[1]EA!A:F,6,FALSE)</f>
        <v>Competitive</v>
      </c>
      <c r="P125" s="7" t="s">
        <v>28</v>
      </c>
      <c r="Q125" s="7"/>
      <c r="R125" s="7"/>
      <c r="S125" s="14"/>
      <c r="T125" s="17"/>
      <c r="U125" s="14" t="s">
        <v>18</v>
      </c>
      <c r="V125" s="7" t="s">
        <v>35</v>
      </c>
      <c r="W125" s="7" t="s">
        <v>29</v>
      </c>
      <c r="X125" s="18">
        <v>33</v>
      </c>
      <c r="Y125" s="7" t="s">
        <v>30</v>
      </c>
      <c r="Z125" s="7"/>
    </row>
    <row r="126" spans="1:26" ht="12" customHeight="1">
      <c r="A126" s="7" t="str">
        <f t="shared" si="13"/>
        <v>Harris</v>
      </c>
      <c r="B126" s="7" t="s">
        <v>62</v>
      </c>
      <c r="C126" s="7" t="s">
        <v>592</v>
      </c>
      <c r="D126" s="28">
        <v>25575</v>
      </c>
      <c r="E126" s="11">
        <f t="shared" ca="1" si="12"/>
        <v>46</v>
      </c>
      <c r="F126" s="12" t="s">
        <v>40</v>
      </c>
      <c r="G126" s="7" t="s">
        <v>596</v>
      </c>
      <c r="H126" s="14" t="str">
        <f>VLOOKUP(G126,[1]Striderslist!A:B,2,FALSE)</f>
        <v>Member</v>
      </c>
      <c r="I126" s="13"/>
      <c r="J126" s="15"/>
      <c r="K126" s="15"/>
      <c r="L126" s="16">
        <v>40869</v>
      </c>
      <c r="M126" s="7">
        <v>3052600</v>
      </c>
      <c r="N126" s="7" t="s">
        <v>27</v>
      </c>
      <c r="O126" s="7" t="str">
        <f>VLOOKUP(M126,[1]EA!A:F,6,FALSE)</f>
        <v>Competitive</v>
      </c>
      <c r="P126" s="7" t="s">
        <v>28</v>
      </c>
      <c r="Q126" s="7"/>
      <c r="R126" s="7" t="s">
        <v>18</v>
      </c>
      <c r="S126" s="14">
        <v>30</v>
      </c>
      <c r="T126" s="17"/>
      <c r="U126" s="14" t="s">
        <v>18</v>
      </c>
      <c r="V126" s="7" t="s">
        <v>35</v>
      </c>
      <c r="W126" s="7" t="s">
        <v>29</v>
      </c>
      <c r="X126" s="18">
        <v>32</v>
      </c>
      <c r="Y126" s="7" t="s">
        <v>36</v>
      </c>
      <c r="Z126" s="7"/>
    </row>
    <row r="127" spans="1:26" ht="12" customHeight="1">
      <c r="A127" s="7" t="str">
        <f t="shared" si="13"/>
        <v>Harrison</v>
      </c>
      <c r="B127" s="7" t="s">
        <v>597</v>
      </c>
      <c r="C127" s="7" t="s">
        <v>598</v>
      </c>
      <c r="D127" s="28">
        <v>28809</v>
      </c>
      <c r="E127" s="11">
        <f t="shared" ca="1" si="12"/>
        <v>37</v>
      </c>
      <c r="F127" s="12" t="s">
        <v>40</v>
      </c>
      <c r="G127" s="20" t="s">
        <v>599</v>
      </c>
      <c r="H127" s="14" t="str">
        <f>VLOOKUP(G127,[1]Striderslist!A:B,2,FALSE)</f>
        <v>Member</v>
      </c>
      <c r="I127" s="7"/>
      <c r="J127" s="15"/>
      <c r="K127" s="15" t="s">
        <v>600</v>
      </c>
      <c r="L127" s="16">
        <v>39825</v>
      </c>
      <c r="M127" s="7">
        <v>2753750</v>
      </c>
      <c r="N127" s="7" t="s">
        <v>27</v>
      </c>
      <c r="O127" s="7" t="str">
        <f>VLOOKUP(M127,[1]EA!A:F,6,FALSE)</f>
        <v>Competitive</v>
      </c>
      <c r="P127" s="7" t="s">
        <v>28</v>
      </c>
      <c r="Q127" s="7"/>
      <c r="R127" s="7" t="s">
        <v>18</v>
      </c>
      <c r="S127" s="14">
        <v>30</v>
      </c>
      <c r="T127" s="17"/>
      <c r="U127" s="14" t="s">
        <v>18</v>
      </c>
      <c r="V127" s="7" t="s">
        <v>35</v>
      </c>
      <c r="W127" s="7" t="s">
        <v>29</v>
      </c>
      <c r="X127" s="18">
        <v>32</v>
      </c>
      <c r="Y127" s="7" t="s">
        <v>36</v>
      </c>
      <c r="Z127" s="7"/>
    </row>
    <row r="128" spans="1:26" ht="12" customHeight="1">
      <c r="A128" s="7" t="str">
        <f t="shared" si="13"/>
        <v>Harrison</v>
      </c>
      <c r="B128" s="7" t="s">
        <v>601</v>
      </c>
      <c r="C128" s="21" t="s">
        <v>598</v>
      </c>
      <c r="D128" s="28" t="s">
        <v>602</v>
      </c>
      <c r="E128" s="11">
        <f t="shared" ca="1" si="12"/>
        <v>57</v>
      </c>
      <c r="F128" s="12" t="s">
        <v>24</v>
      </c>
      <c r="G128" s="49" t="s">
        <v>603</v>
      </c>
      <c r="H128" s="14" t="str">
        <f>VLOOKUP(G128,[1]Striderslist!A:B,2,FALSE)</f>
        <v>Member</v>
      </c>
      <c r="I128" s="7"/>
      <c r="J128" s="15"/>
      <c r="K128" s="15" t="s">
        <v>604</v>
      </c>
      <c r="L128" s="16">
        <v>41987</v>
      </c>
      <c r="M128" s="7" t="s">
        <v>605</v>
      </c>
      <c r="N128" s="7" t="s">
        <v>27</v>
      </c>
      <c r="O128" s="7" t="e">
        <f>VLOOKUP(M128,[1]EA!A:F,6,FALSE)</f>
        <v>#N/A</v>
      </c>
      <c r="P128" s="7" t="s">
        <v>28</v>
      </c>
      <c r="Q128" s="7"/>
      <c r="R128" s="7"/>
      <c r="S128" s="14"/>
      <c r="T128" s="17"/>
      <c r="U128" s="14" t="s">
        <v>18</v>
      </c>
      <c r="V128" s="7" t="s">
        <v>84</v>
      </c>
      <c r="W128" s="7" t="s">
        <v>29</v>
      </c>
      <c r="X128" s="18" t="s">
        <v>116</v>
      </c>
      <c r="Y128" s="7" t="s">
        <v>606</v>
      </c>
      <c r="Z128" s="7"/>
    </row>
    <row r="129" spans="1:29" ht="12.75" customHeight="1">
      <c r="A129" s="7" t="str">
        <f t="shared" si="13"/>
        <v>Hart</v>
      </c>
      <c r="B129" s="7" t="s">
        <v>550</v>
      </c>
      <c r="C129" s="7" t="s">
        <v>607</v>
      </c>
      <c r="D129" s="28">
        <v>26377</v>
      </c>
      <c r="E129" s="11">
        <f t="shared" ca="1" si="12"/>
        <v>44</v>
      </c>
      <c r="F129" s="12" t="s">
        <v>24</v>
      </c>
      <c r="G129" s="49" t="s">
        <v>608</v>
      </c>
      <c r="H129" s="14" t="str">
        <f>VLOOKUP(G129,[1]Striderslist!A:B,2,FALSE)</f>
        <v>Member</v>
      </c>
      <c r="I129" s="7"/>
      <c r="J129" s="15"/>
      <c r="K129" s="15" t="s">
        <v>609</v>
      </c>
      <c r="L129" s="16">
        <v>41926</v>
      </c>
      <c r="M129" s="7">
        <v>3432713</v>
      </c>
      <c r="N129" s="7" t="s">
        <v>27</v>
      </c>
      <c r="O129" s="7" t="str">
        <f>VLOOKUP(M129,[1]EA!A:F,6,FALSE)</f>
        <v>Competitive</v>
      </c>
      <c r="P129" s="7" t="s">
        <v>28</v>
      </c>
      <c r="Q129" s="7"/>
      <c r="R129" s="7"/>
      <c r="S129" s="14"/>
      <c r="T129" s="17"/>
      <c r="U129" s="14" t="s">
        <v>18</v>
      </c>
      <c r="V129" s="7" t="s">
        <v>35</v>
      </c>
      <c r="W129" s="7" t="s">
        <v>29</v>
      </c>
      <c r="X129" s="18">
        <v>33</v>
      </c>
      <c r="Y129" s="7" t="s">
        <v>161</v>
      </c>
      <c r="Z129" s="7"/>
    </row>
    <row r="130" spans="1:29" ht="12.75" customHeight="1">
      <c r="A130" s="7" t="str">
        <f t="shared" si="13"/>
        <v>Hart</v>
      </c>
      <c r="B130" s="7" t="s">
        <v>610</v>
      </c>
      <c r="C130" s="21" t="s">
        <v>607</v>
      </c>
      <c r="D130" s="28">
        <v>32324</v>
      </c>
      <c r="E130" s="11">
        <f t="shared" ca="1" si="12"/>
        <v>27</v>
      </c>
      <c r="F130" s="68" t="s">
        <v>24</v>
      </c>
      <c r="G130" s="53" t="s">
        <v>611</v>
      </c>
      <c r="H130" s="14"/>
      <c r="I130" s="13"/>
      <c r="J130" s="15"/>
      <c r="K130" s="15" t="s">
        <v>612</v>
      </c>
      <c r="L130" s="16">
        <v>42310</v>
      </c>
      <c r="M130" s="7">
        <v>3537051</v>
      </c>
      <c r="N130" s="7" t="s">
        <v>27</v>
      </c>
      <c r="O130" s="7" t="str">
        <f>VLOOKUP(M130,[1]EA!A:F,6,FALSE)</f>
        <v>Competitive</v>
      </c>
      <c r="P130" s="7" t="s">
        <v>28</v>
      </c>
      <c r="Q130" s="7"/>
      <c r="R130" s="7"/>
      <c r="S130" s="14"/>
      <c r="T130" s="14"/>
      <c r="U130" s="14"/>
      <c r="V130" s="7"/>
      <c r="W130" s="7" t="s">
        <v>29</v>
      </c>
      <c r="X130" s="18">
        <v>32</v>
      </c>
      <c r="Y130" s="17" t="s">
        <v>36</v>
      </c>
      <c r="Z130" s="7"/>
    </row>
    <row r="131" spans="1:29" ht="12" customHeight="1">
      <c r="A131" s="7" t="str">
        <f t="shared" si="13"/>
        <v>Hartney</v>
      </c>
      <c r="B131" s="7" t="s">
        <v>613</v>
      </c>
      <c r="C131" s="21" t="s">
        <v>614</v>
      </c>
      <c r="D131" s="28" t="s">
        <v>615</v>
      </c>
      <c r="E131" s="11">
        <f t="shared" ca="1" si="12"/>
        <v>51</v>
      </c>
      <c r="F131" s="68" t="s">
        <v>24</v>
      </c>
      <c r="G131" s="53" t="s">
        <v>616</v>
      </c>
      <c r="H131" s="14" t="str">
        <f>VLOOKUP(G131,[1]Striderslist!A:B,2,FALSE)</f>
        <v>Member</v>
      </c>
      <c r="I131" s="13"/>
      <c r="J131" s="15" t="s">
        <v>617</v>
      </c>
      <c r="K131" s="15"/>
      <c r="L131" s="16">
        <v>41676</v>
      </c>
      <c r="M131" s="7">
        <v>3348476</v>
      </c>
      <c r="N131" s="7" t="s">
        <v>27</v>
      </c>
      <c r="O131" s="7" t="str">
        <f>VLOOKUP(M131,[1]EA!A:F,6,FALSE)</f>
        <v>Competitive</v>
      </c>
      <c r="P131" s="16" t="s">
        <v>28</v>
      </c>
      <c r="Q131" s="7"/>
      <c r="R131" s="7" t="s">
        <v>18</v>
      </c>
      <c r="S131" s="14">
        <v>28.78</v>
      </c>
      <c r="T131" s="14"/>
      <c r="U131" s="14" t="s">
        <v>18</v>
      </c>
      <c r="V131" s="7" t="s">
        <v>35</v>
      </c>
      <c r="W131" s="21" t="s">
        <v>29</v>
      </c>
      <c r="X131" s="25">
        <v>33</v>
      </c>
      <c r="Y131" s="21" t="s">
        <v>30</v>
      </c>
      <c r="Z131" s="7"/>
    </row>
    <row r="132" spans="1:29" ht="12" customHeight="1">
      <c r="A132" s="7" t="str">
        <f t="shared" si="13"/>
        <v>Hawkins</v>
      </c>
      <c r="B132" s="7" t="s">
        <v>618</v>
      </c>
      <c r="C132" s="7" t="s">
        <v>619</v>
      </c>
      <c r="D132" s="28">
        <v>30499</v>
      </c>
      <c r="E132" s="11">
        <f t="shared" ca="1" si="12"/>
        <v>32</v>
      </c>
      <c r="F132" s="68" t="s">
        <v>24</v>
      </c>
      <c r="G132" s="7" t="s">
        <v>620</v>
      </c>
      <c r="H132" s="14" t="str">
        <f>VLOOKUP(G132,[1]Striderslist!A:B,2,FALSE)</f>
        <v>Member</v>
      </c>
      <c r="I132" s="13"/>
      <c r="J132" s="15"/>
      <c r="K132" s="15"/>
      <c r="L132" s="16">
        <v>42012</v>
      </c>
      <c r="M132" s="7">
        <v>3449386</v>
      </c>
      <c r="N132" s="7" t="s">
        <v>27</v>
      </c>
      <c r="O132" s="7" t="str">
        <f>VLOOKUP(M132,[1]EA!A:F,6,FALSE)</f>
        <v>Competitive</v>
      </c>
      <c r="P132" s="7" t="s">
        <v>28</v>
      </c>
      <c r="Q132" s="7"/>
      <c r="R132" s="7" t="s">
        <v>18</v>
      </c>
      <c r="S132" s="14">
        <v>30</v>
      </c>
      <c r="T132" s="17"/>
      <c r="U132" s="14" t="s">
        <v>18</v>
      </c>
      <c r="V132" s="14">
        <v>30</v>
      </c>
      <c r="W132" s="14" t="s">
        <v>29</v>
      </c>
      <c r="X132" s="18">
        <v>32</v>
      </c>
      <c r="Y132" s="14" t="s">
        <v>36</v>
      </c>
      <c r="Z132" s="14"/>
    </row>
    <row r="133" spans="1:29" ht="12" customHeight="1">
      <c r="A133" s="7" t="str">
        <f t="shared" si="13"/>
        <v>Haynes</v>
      </c>
      <c r="B133" s="7" t="s">
        <v>621</v>
      </c>
      <c r="C133" s="7" t="s">
        <v>622</v>
      </c>
      <c r="D133" s="28" t="s">
        <v>623</v>
      </c>
      <c r="E133" s="11">
        <f t="shared" ca="1" si="12"/>
        <v>46</v>
      </c>
      <c r="F133" s="68" t="s">
        <v>24</v>
      </c>
      <c r="G133" s="20" t="s">
        <v>624</v>
      </c>
      <c r="H133" s="14" t="str">
        <f>VLOOKUP(G133,[1]Striderslist!A:B,2,FALSE)</f>
        <v>Member</v>
      </c>
      <c r="I133" s="13"/>
      <c r="J133" s="15" t="s">
        <v>625</v>
      </c>
      <c r="K133" s="15" t="s">
        <v>626</v>
      </c>
      <c r="L133" s="16">
        <v>37864</v>
      </c>
      <c r="M133" s="7">
        <v>2753753</v>
      </c>
      <c r="N133" s="7" t="s">
        <v>141</v>
      </c>
      <c r="O133" s="7" t="e">
        <f>VLOOKUP(M133,[1]EA!A:F,6,FALSE)</f>
        <v>#N/A</v>
      </c>
      <c r="P133" s="7" t="s">
        <v>28</v>
      </c>
      <c r="Q133" s="7" t="s">
        <v>143</v>
      </c>
      <c r="R133" s="7" t="s">
        <v>143</v>
      </c>
      <c r="S133" s="14"/>
      <c r="T133" s="17"/>
      <c r="U133" s="14" t="s">
        <v>385</v>
      </c>
      <c r="V133" s="29" t="s">
        <v>44</v>
      </c>
      <c r="W133" s="13" t="s">
        <v>142</v>
      </c>
      <c r="X133" s="38"/>
      <c r="Y133" s="13"/>
      <c r="Z133" s="14"/>
    </row>
    <row r="134" spans="1:29" ht="12" customHeight="1">
      <c r="A134" s="7" t="str">
        <f t="shared" si="13"/>
        <v>Heath</v>
      </c>
      <c r="B134" s="7" t="s">
        <v>627</v>
      </c>
      <c r="C134" s="7" t="s">
        <v>628</v>
      </c>
      <c r="D134" s="28">
        <v>27052</v>
      </c>
      <c r="E134" s="11">
        <f t="shared" ca="1" si="12"/>
        <v>42</v>
      </c>
      <c r="F134" s="12" t="s">
        <v>40</v>
      </c>
      <c r="G134" s="7" t="s">
        <v>629</v>
      </c>
      <c r="H134" s="14" t="str">
        <f>VLOOKUP(G134,[1]Striderslist!A:B,2,FALSE)</f>
        <v>Member</v>
      </c>
      <c r="I134" s="13"/>
      <c r="J134" s="15"/>
      <c r="K134" s="15"/>
      <c r="L134" s="16">
        <v>40269</v>
      </c>
      <c r="M134" s="7">
        <v>2973354</v>
      </c>
      <c r="N134" s="7" t="s">
        <v>27</v>
      </c>
      <c r="O134" s="7" t="str">
        <f>VLOOKUP(M134,[1]EA!A:F,6,FALSE)</f>
        <v>Competitive</v>
      </c>
      <c r="P134" s="7" t="s">
        <v>28</v>
      </c>
      <c r="Q134" s="7"/>
      <c r="R134" s="7" t="s">
        <v>18</v>
      </c>
      <c r="S134" s="14"/>
      <c r="T134" s="17"/>
      <c r="U134" s="14"/>
      <c r="V134" s="59" t="s">
        <v>35</v>
      </c>
      <c r="W134" s="7" t="s">
        <v>29</v>
      </c>
      <c r="X134" s="18">
        <v>33</v>
      </c>
      <c r="Y134" s="7" t="s">
        <v>30</v>
      </c>
      <c r="Z134" s="7"/>
    </row>
    <row r="135" spans="1:29" ht="12" customHeight="1">
      <c r="A135" s="7" t="str">
        <f t="shared" si="13"/>
        <v>Hills</v>
      </c>
      <c r="B135" s="7" t="s">
        <v>630</v>
      </c>
      <c r="C135" s="7" t="s">
        <v>631</v>
      </c>
      <c r="D135" s="28" t="s">
        <v>632</v>
      </c>
      <c r="E135" s="11">
        <f t="shared" ca="1" si="12"/>
        <v>62</v>
      </c>
      <c r="F135" s="12" t="s">
        <v>40</v>
      </c>
      <c r="G135" s="29" t="s">
        <v>633</v>
      </c>
      <c r="H135" s="14" t="str">
        <f>VLOOKUP(G135,[1]Striderslist!A:B,2,FALSE)</f>
        <v>Member</v>
      </c>
      <c r="I135" s="20" t="s">
        <v>634</v>
      </c>
      <c r="J135" s="15" t="s">
        <v>635</v>
      </c>
      <c r="K135" s="15" t="s">
        <v>636</v>
      </c>
      <c r="L135" s="16">
        <v>39639</v>
      </c>
      <c r="M135" s="7">
        <v>2805891</v>
      </c>
      <c r="N135" s="7" t="s">
        <v>27</v>
      </c>
      <c r="O135" s="7" t="str">
        <f>VLOOKUP(M135,[1]EA!A:F,6,FALSE)</f>
        <v>Competitive</v>
      </c>
      <c r="P135" s="7" t="s">
        <v>28</v>
      </c>
      <c r="Q135" s="7"/>
      <c r="R135" s="7" t="s">
        <v>18</v>
      </c>
      <c r="S135" s="14">
        <v>30</v>
      </c>
      <c r="T135" s="17"/>
      <c r="U135" s="14" t="s">
        <v>18</v>
      </c>
      <c r="V135" s="7" t="s">
        <v>35</v>
      </c>
      <c r="W135" s="7" t="s">
        <v>29</v>
      </c>
      <c r="X135" s="18">
        <v>32</v>
      </c>
      <c r="Y135" s="17" t="s">
        <v>36</v>
      </c>
      <c r="Z135" s="7"/>
    </row>
    <row r="136" spans="1:29" ht="12" customHeight="1">
      <c r="A136" s="7" t="str">
        <f t="shared" si="13"/>
        <v>Hinchcliffe</v>
      </c>
      <c r="B136" s="7" t="s">
        <v>637</v>
      </c>
      <c r="C136" s="7" t="s">
        <v>638</v>
      </c>
      <c r="D136" s="28">
        <v>28782</v>
      </c>
      <c r="E136" s="11">
        <f t="shared" ca="1" si="12"/>
        <v>37</v>
      </c>
      <c r="F136" s="12" t="s">
        <v>40</v>
      </c>
      <c r="G136" s="29" t="s">
        <v>639</v>
      </c>
      <c r="H136" s="14" t="str">
        <f>VLOOKUP(G136,[1]Striderslist!A:B,2,FALSE)</f>
        <v>Member</v>
      </c>
      <c r="I136" s="13"/>
      <c r="J136" s="15"/>
      <c r="K136" s="15"/>
      <c r="L136" s="16">
        <v>42186</v>
      </c>
      <c r="M136" s="7">
        <v>3510645</v>
      </c>
      <c r="N136" s="7" t="s">
        <v>27</v>
      </c>
      <c r="O136" s="7" t="str">
        <f>VLOOKUP(M136,[1]EA!A:F,6,FALSE)</f>
        <v>Competitive</v>
      </c>
      <c r="P136" s="7" t="s">
        <v>28</v>
      </c>
      <c r="Q136" s="7"/>
      <c r="R136" s="7"/>
      <c r="S136" s="14"/>
      <c r="T136" s="17"/>
      <c r="U136" s="14" t="s">
        <v>18</v>
      </c>
      <c r="V136" s="7" t="s">
        <v>69</v>
      </c>
      <c r="W136" s="7" t="s">
        <v>29</v>
      </c>
      <c r="X136" s="18">
        <v>32</v>
      </c>
      <c r="Y136" s="7" t="s">
        <v>36</v>
      </c>
      <c r="Z136" s="7"/>
    </row>
    <row r="137" spans="1:29" ht="12" customHeight="1">
      <c r="A137" s="7" t="str">
        <f t="shared" si="13"/>
        <v>Hinds</v>
      </c>
      <c r="B137" s="7" t="s">
        <v>640</v>
      </c>
      <c r="C137" s="7" t="s">
        <v>641</v>
      </c>
      <c r="D137" s="28">
        <v>27151</v>
      </c>
      <c r="E137" s="11">
        <f t="shared" ca="1" si="12"/>
        <v>42</v>
      </c>
      <c r="F137" s="12" t="s">
        <v>24</v>
      </c>
      <c r="G137" s="29" t="s">
        <v>642</v>
      </c>
      <c r="H137" s="14" t="str">
        <f>VLOOKUP(G137,[1]Striderslist!A:B,2,FALSE)</f>
        <v>Member</v>
      </c>
      <c r="I137" s="13"/>
      <c r="J137" s="15"/>
      <c r="K137" s="15"/>
      <c r="L137" s="16">
        <v>42005</v>
      </c>
      <c r="M137" s="7">
        <v>3449192</v>
      </c>
      <c r="N137" s="7" t="s">
        <v>27</v>
      </c>
      <c r="O137" s="7" t="str">
        <f>VLOOKUP(M137,[1]EA!A:F,6,FALSE)</f>
        <v>Competitive</v>
      </c>
      <c r="P137" s="7" t="s">
        <v>28</v>
      </c>
      <c r="Q137" s="7"/>
      <c r="R137" s="7" t="s">
        <v>18</v>
      </c>
      <c r="S137" s="14" t="s">
        <v>35</v>
      </c>
      <c r="T137" s="17"/>
      <c r="U137" s="14" t="s">
        <v>18</v>
      </c>
      <c r="V137" s="7" t="s">
        <v>35</v>
      </c>
      <c r="W137" s="7" t="s">
        <v>29</v>
      </c>
      <c r="X137" s="18">
        <v>32</v>
      </c>
      <c r="Y137" s="7" t="s">
        <v>36</v>
      </c>
      <c r="Z137" s="7"/>
    </row>
    <row r="138" spans="1:29" ht="12" customHeight="1">
      <c r="A138" s="7" t="str">
        <f t="shared" si="13"/>
        <v>Hobbs</v>
      </c>
      <c r="B138" s="7" t="s">
        <v>329</v>
      </c>
      <c r="C138" s="7" t="s">
        <v>643</v>
      </c>
      <c r="D138" s="28">
        <v>27593</v>
      </c>
      <c r="E138" s="11">
        <f t="shared" ca="1" si="12"/>
        <v>40</v>
      </c>
      <c r="F138" s="12" t="s">
        <v>40</v>
      </c>
      <c r="G138" s="7" t="s">
        <v>644</v>
      </c>
      <c r="H138" s="14" t="str">
        <f>VLOOKUP(G138,[1]Striderslist!A:B,2,FALSE)</f>
        <v>Member</v>
      </c>
      <c r="J138" s="15"/>
      <c r="K138" s="15"/>
      <c r="L138" s="16">
        <v>42279</v>
      </c>
      <c r="M138" s="7">
        <v>3533162</v>
      </c>
      <c r="N138" s="7" t="s">
        <v>27</v>
      </c>
      <c r="O138" s="7" t="str">
        <f>VLOOKUP(M138,[1]EA!A:F,6,FALSE)</f>
        <v>Competitive</v>
      </c>
      <c r="P138" s="7" t="s">
        <v>28</v>
      </c>
      <c r="Q138" s="7"/>
      <c r="R138" s="7"/>
      <c r="S138" s="14"/>
      <c r="T138" s="17"/>
      <c r="U138" s="14"/>
      <c r="V138" s="7"/>
      <c r="W138" s="7" t="s">
        <v>29</v>
      </c>
      <c r="X138" s="18">
        <v>33</v>
      </c>
      <c r="Y138" s="7" t="s">
        <v>161</v>
      </c>
      <c r="Z138" s="7"/>
    </row>
    <row r="139" spans="1:29" ht="7.5" customHeight="1">
      <c r="A139" s="7" t="str">
        <f t="shared" si="13"/>
        <v>Hoben</v>
      </c>
      <c r="B139" s="7" t="s">
        <v>106</v>
      </c>
      <c r="C139" s="7" t="s">
        <v>645</v>
      </c>
      <c r="D139" s="28" t="s">
        <v>646</v>
      </c>
      <c r="E139" s="11">
        <f t="shared" ca="1" si="12"/>
        <v>63</v>
      </c>
      <c r="F139" s="12" t="s">
        <v>40</v>
      </c>
      <c r="G139" s="20" t="s">
        <v>647</v>
      </c>
      <c r="H139" s="14" t="str">
        <f>VLOOKUP(G139,[1]Striderslist!A:B,2,FALSE)</f>
        <v>Member</v>
      </c>
      <c r="I139" s="13"/>
      <c r="J139" s="15" t="s">
        <v>648</v>
      </c>
      <c r="K139" s="15"/>
      <c r="L139" s="16">
        <v>30956</v>
      </c>
      <c r="M139" s="7">
        <v>2745649</v>
      </c>
      <c r="N139" s="7" t="s">
        <v>27</v>
      </c>
      <c r="O139" s="7" t="str">
        <f>VLOOKUP(M139,[1]EA!A:F,6,FALSE)</f>
        <v>Non Competitive</v>
      </c>
      <c r="P139" s="7" t="s">
        <v>28</v>
      </c>
      <c r="Q139" s="7" t="s">
        <v>187</v>
      </c>
      <c r="R139" s="7" t="s">
        <v>188</v>
      </c>
      <c r="S139" s="14">
        <v>0</v>
      </c>
      <c r="T139" s="17"/>
      <c r="U139" s="14" t="s">
        <v>188</v>
      </c>
      <c r="V139" s="7" t="s">
        <v>44</v>
      </c>
      <c r="W139" s="7" t="s">
        <v>189</v>
      </c>
      <c r="X139" s="18"/>
      <c r="Y139" s="7"/>
      <c r="Z139" s="7"/>
    </row>
    <row r="140" spans="1:29" ht="15.75" customHeight="1">
      <c r="A140" s="7" t="str">
        <f>CONCATENATE(B140," ",C140)</f>
        <v>Carol  Hollingworth</v>
      </c>
      <c r="B140" s="7" t="s">
        <v>649</v>
      </c>
      <c r="C140" s="7" t="s">
        <v>650</v>
      </c>
      <c r="D140" s="28" t="s">
        <v>651</v>
      </c>
      <c r="E140" s="64">
        <f ca="1">INT(('Members (2)'!Z$1-D140)/365)</f>
        <v>48</v>
      </c>
      <c r="F140" s="7" t="s">
        <v>24</v>
      </c>
      <c r="G140" s="20" t="s">
        <v>652</v>
      </c>
      <c r="H140" s="30" t="e">
        <f>VLOOKUP(I140,#REF!,2,FALSE)</f>
        <v>#REF!</v>
      </c>
      <c r="I140" s="69" t="s">
        <v>653</v>
      </c>
      <c r="J140" s="7" t="s">
        <v>654</v>
      </c>
      <c r="K140" s="70"/>
      <c r="L140" s="32">
        <v>38310</v>
      </c>
      <c r="M140" s="71">
        <v>2753754</v>
      </c>
      <c r="N140" s="7" t="s">
        <v>27</v>
      </c>
      <c r="O140" s="12" t="e">
        <f>VLOOKUP(M140,#REF!,8,FALSE)</f>
        <v>#REF!</v>
      </c>
      <c r="P140" s="7" t="s">
        <v>28</v>
      </c>
      <c r="Q140" s="29"/>
      <c r="R140" s="14" t="s">
        <v>537</v>
      </c>
      <c r="S140" s="34"/>
      <c r="T140" s="34"/>
      <c r="U140" s="29"/>
      <c r="V140" s="29"/>
      <c r="W140" s="63" t="s">
        <v>29</v>
      </c>
      <c r="X140" s="65">
        <v>10</v>
      </c>
      <c r="Y140" s="29" t="s">
        <v>655</v>
      </c>
      <c r="Z140" s="29"/>
      <c r="AA140" s="29"/>
      <c r="AB140" s="29"/>
      <c r="AC140" s="29"/>
    </row>
    <row r="141" spans="1:29" ht="15.75" customHeight="1">
      <c r="A141" s="7" t="str">
        <f t="shared" ref="A141:A146" si="14">C141</f>
        <v>Hows</v>
      </c>
      <c r="B141" s="7" t="s">
        <v>441</v>
      </c>
      <c r="C141" s="7" t="s">
        <v>656</v>
      </c>
      <c r="D141" s="28" t="s">
        <v>657</v>
      </c>
      <c r="E141" s="11">
        <f t="shared" ref="E141:E147" ca="1" si="15">INT((Z$1-D141)/365)</f>
        <v>50</v>
      </c>
      <c r="F141" s="12" t="s">
        <v>40</v>
      </c>
      <c r="G141" s="29" t="s">
        <v>658</v>
      </c>
      <c r="H141" s="14" t="str">
        <f>VLOOKUP(G141,[1]Striderslist!A:B,2,FALSE)</f>
        <v>Member</v>
      </c>
      <c r="I141" s="13"/>
      <c r="J141" s="15"/>
      <c r="K141" s="15" t="s">
        <v>659</v>
      </c>
      <c r="L141" s="16">
        <v>42292</v>
      </c>
      <c r="M141" s="7">
        <v>3532586</v>
      </c>
      <c r="N141" s="7" t="s">
        <v>27</v>
      </c>
      <c r="O141" s="7" t="str">
        <f>VLOOKUP(M141,[1]EA!A:F,6,FALSE)</f>
        <v>Competitive</v>
      </c>
      <c r="P141" s="7" t="s">
        <v>28</v>
      </c>
      <c r="Q141" s="7"/>
      <c r="R141" s="7"/>
      <c r="S141" s="14"/>
      <c r="T141" s="17"/>
      <c r="U141" s="14"/>
      <c r="V141" s="7"/>
      <c r="W141" s="17" t="s">
        <v>29</v>
      </c>
      <c r="X141" s="18" t="s">
        <v>116</v>
      </c>
      <c r="Y141" s="7" t="s">
        <v>161</v>
      </c>
      <c r="Z141" s="7"/>
    </row>
    <row r="142" spans="1:29" ht="13.5" customHeight="1">
      <c r="A142" s="7" t="str">
        <f t="shared" si="14"/>
        <v>Huggins</v>
      </c>
      <c r="B142" s="7" t="s">
        <v>660</v>
      </c>
      <c r="C142" s="7" t="s">
        <v>661</v>
      </c>
      <c r="D142" s="28">
        <v>26406</v>
      </c>
      <c r="E142" s="11">
        <f t="shared" ca="1" si="15"/>
        <v>44</v>
      </c>
      <c r="F142" s="12" t="s">
        <v>40</v>
      </c>
      <c r="G142" s="20" t="s">
        <v>662</v>
      </c>
      <c r="H142" s="14" t="str">
        <f>VLOOKUP(G142,[1]Striderslist!A:B,2,FALSE)</f>
        <v>Member</v>
      </c>
      <c r="I142" s="13"/>
      <c r="J142" s="15" t="s">
        <v>663</v>
      </c>
      <c r="K142" s="15" t="s">
        <v>664</v>
      </c>
      <c r="L142" s="16">
        <v>39871</v>
      </c>
      <c r="M142" s="7">
        <v>2875732</v>
      </c>
      <c r="N142" s="7" t="s">
        <v>27</v>
      </c>
      <c r="O142" s="7" t="str">
        <f>VLOOKUP(M142,[1]EA!A:F,6,FALSE)</f>
        <v>Competitive</v>
      </c>
      <c r="P142" s="7" t="s">
        <v>28</v>
      </c>
      <c r="Q142" s="7"/>
      <c r="R142" s="7" t="s">
        <v>18</v>
      </c>
      <c r="S142" s="14">
        <v>30</v>
      </c>
      <c r="T142" s="17"/>
      <c r="U142" s="14" t="s">
        <v>18</v>
      </c>
      <c r="V142" s="7" t="s">
        <v>35</v>
      </c>
      <c r="W142" s="7" t="s">
        <v>29</v>
      </c>
      <c r="X142" s="18">
        <v>33</v>
      </c>
      <c r="Y142" s="7" t="s">
        <v>161</v>
      </c>
      <c r="Z142" s="7"/>
    </row>
    <row r="143" spans="1:29" ht="13.5" customHeight="1">
      <c r="A143" s="7" t="str">
        <f t="shared" si="14"/>
        <v>Hughes</v>
      </c>
      <c r="B143" s="7" t="s">
        <v>665</v>
      </c>
      <c r="C143" s="7" t="s">
        <v>666</v>
      </c>
      <c r="D143" s="28">
        <v>28391</v>
      </c>
      <c r="E143" s="11">
        <f t="shared" ca="1" si="15"/>
        <v>38</v>
      </c>
      <c r="F143" s="12" t="s">
        <v>24</v>
      </c>
      <c r="G143" s="7" t="s">
        <v>667</v>
      </c>
      <c r="H143" s="14" t="str">
        <f>VLOOKUP(G143,[1]Striderslist!A:B,2,FALSE)</f>
        <v>Member</v>
      </c>
      <c r="I143" s="7" t="s">
        <v>668</v>
      </c>
      <c r="J143" s="15" t="s">
        <v>669</v>
      </c>
      <c r="K143" s="15" t="s">
        <v>670</v>
      </c>
      <c r="L143" s="16">
        <v>40284</v>
      </c>
      <c r="M143" s="7">
        <v>2971649</v>
      </c>
      <c r="N143" s="7" t="s">
        <v>27</v>
      </c>
      <c r="O143" s="7" t="str">
        <f>VLOOKUP(M143,[1]EA!A:F,6,FALSE)</f>
        <v>Competitive</v>
      </c>
      <c r="P143" s="7" t="s">
        <v>28</v>
      </c>
      <c r="Q143" s="7"/>
      <c r="R143" s="7" t="s">
        <v>18</v>
      </c>
      <c r="S143" s="14">
        <v>30</v>
      </c>
      <c r="T143" s="17"/>
      <c r="U143" s="14" t="s">
        <v>18</v>
      </c>
      <c r="V143" s="7" t="s">
        <v>35</v>
      </c>
      <c r="W143" s="7" t="s">
        <v>29</v>
      </c>
      <c r="X143" s="18">
        <v>32</v>
      </c>
      <c r="Y143" s="17" t="s">
        <v>36</v>
      </c>
      <c r="Z143" s="7"/>
    </row>
    <row r="144" spans="1:29" ht="13.5" customHeight="1">
      <c r="A144" s="7" t="str">
        <f t="shared" si="14"/>
        <v>Humphries</v>
      </c>
      <c r="B144" s="7" t="s">
        <v>261</v>
      </c>
      <c r="C144" s="7" t="s">
        <v>671</v>
      </c>
      <c r="D144" s="28" t="s">
        <v>672</v>
      </c>
      <c r="E144" s="11">
        <f t="shared" ca="1" si="15"/>
        <v>53</v>
      </c>
      <c r="F144" s="12" t="s">
        <v>40</v>
      </c>
      <c r="G144" s="20" t="s">
        <v>673</v>
      </c>
      <c r="H144" s="14" t="str">
        <f>VLOOKUP(G144,[1]Striderslist!A:B,2,FALSE)</f>
        <v>Member</v>
      </c>
      <c r="I144" s="13"/>
      <c r="J144" s="15" t="s">
        <v>674</v>
      </c>
      <c r="K144" s="15"/>
      <c r="L144" s="16">
        <v>38021</v>
      </c>
      <c r="M144" s="7">
        <v>2753755</v>
      </c>
      <c r="N144" s="7" t="s">
        <v>27</v>
      </c>
      <c r="O144" s="7" t="str">
        <f>VLOOKUP(M144,[1]EA!A:F,6,FALSE)</f>
        <v>Competitive</v>
      </c>
      <c r="P144" s="7" t="s">
        <v>28</v>
      </c>
      <c r="Q144" s="7"/>
      <c r="R144" s="7" t="s">
        <v>18</v>
      </c>
      <c r="S144" s="14">
        <v>30</v>
      </c>
      <c r="T144" s="17"/>
      <c r="U144" s="14" t="s">
        <v>18</v>
      </c>
      <c r="V144" s="7" t="s">
        <v>35</v>
      </c>
      <c r="W144" s="7" t="s">
        <v>29</v>
      </c>
      <c r="X144" s="18">
        <v>32</v>
      </c>
      <c r="Y144" s="7" t="s">
        <v>675</v>
      </c>
      <c r="Z144" s="7"/>
    </row>
    <row r="145" spans="1:29" ht="12" customHeight="1">
      <c r="A145" s="7" t="str">
        <f t="shared" si="14"/>
        <v>Hunt</v>
      </c>
      <c r="B145" s="7" t="s">
        <v>676</v>
      </c>
      <c r="C145" s="7" t="s">
        <v>677</v>
      </c>
      <c r="D145" s="28" t="s">
        <v>678</v>
      </c>
      <c r="E145" s="11">
        <f t="shared" ca="1" si="15"/>
        <v>52</v>
      </c>
      <c r="F145" s="12" t="s">
        <v>24</v>
      </c>
      <c r="G145" s="49" t="s">
        <v>679</v>
      </c>
      <c r="H145" s="14" t="str">
        <f>VLOOKUP(G145,[1]Striderslist!A:B,2,FALSE)</f>
        <v>Member</v>
      </c>
      <c r="I145" s="20" t="s">
        <v>680</v>
      </c>
      <c r="J145" s="15" t="s">
        <v>681</v>
      </c>
      <c r="K145" s="15" t="s">
        <v>682</v>
      </c>
      <c r="L145" s="16">
        <v>40083</v>
      </c>
      <c r="M145" s="7"/>
      <c r="N145" s="7" t="s">
        <v>141</v>
      </c>
      <c r="O145" s="7" t="e">
        <f>VLOOKUP(M145,[1]EA!A:F,6,FALSE)</f>
        <v>#N/A</v>
      </c>
      <c r="P145" s="7" t="s">
        <v>28</v>
      </c>
      <c r="Q145" s="7" t="s">
        <v>412</v>
      </c>
      <c r="R145" s="7" t="s">
        <v>18</v>
      </c>
      <c r="S145" s="14">
        <v>20</v>
      </c>
      <c r="T145" s="17"/>
      <c r="U145" s="14" t="s">
        <v>18</v>
      </c>
      <c r="V145" s="7" t="s">
        <v>84</v>
      </c>
      <c r="W145" s="7" t="s">
        <v>29</v>
      </c>
      <c r="X145" s="18">
        <v>20</v>
      </c>
      <c r="Y145" s="7" t="s">
        <v>36</v>
      </c>
      <c r="Z145" s="7"/>
    </row>
    <row r="146" spans="1:29" ht="12.75" customHeight="1">
      <c r="A146" s="7" t="str">
        <f t="shared" si="14"/>
        <v>Hunte</v>
      </c>
      <c r="B146" s="7" t="s">
        <v>683</v>
      </c>
      <c r="C146" s="7" t="s">
        <v>684</v>
      </c>
      <c r="D146" s="28" t="s">
        <v>685</v>
      </c>
      <c r="E146" s="11">
        <f t="shared" ca="1" si="15"/>
        <v>62</v>
      </c>
      <c r="F146" s="12" t="s">
        <v>24</v>
      </c>
      <c r="G146" s="53" t="s">
        <v>686</v>
      </c>
      <c r="H146" s="14" t="str">
        <f>VLOOKUP(G146,[1]Striderslist!A:B,2,FALSE)</f>
        <v>Member</v>
      </c>
      <c r="I146" s="7"/>
      <c r="J146" s="15" t="s">
        <v>687</v>
      </c>
      <c r="K146" s="15"/>
      <c r="L146" s="16">
        <v>41748</v>
      </c>
      <c r="M146" s="7">
        <v>3372142</v>
      </c>
      <c r="N146" s="7" t="s">
        <v>27</v>
      </c>
      <c r="O146" s="7" t="str">
        <f>VLOOKUP(M146,[1]EA!A:F,6,FALSE)</f>
        <v>Competitive</v>
      </c>
      <c r="P146" s="7" t="s">
        <v>58</v>
      </c>
      <c r="Q146" s="7"/>
      <c r="R146" s="7" t="s">
        <v>18</v>
      </c>
      <c r="S146" s="14">
        <v>30</v>
      </c>
      <c r="T146" s="17"/>
      <c r="U146" s="14" t="s">
        <v>273</v>
      </c>
      <c r="V146" s="7" t="s">
        <v>313</v>
      </c>
      <c r="W146" s="21" t="s">
        <v>29</v>
      </c>
      <c r="X146" s="25">
        <v>33</v>
      </c>
      <c r="Y146" s="21" t="s">
        <v>30</v>
      </c>
      <c r="Z146" s="7"/>
    </row>
    <row r="147" spans="1:29" ht="12.75" customHeight="1">
      <c r="A147" s="7" t="s">
        <v>684</v>
      </c>
      <c r="B147" s="7" t="s">
        <v>402</v>
      </c>
      <c r="C147" s="7" t="s">
        <v>688</v>
      </c>
      <c r="D147" s="28" t="s">
        <v>689</v>
      </c>
      <c r="E147" s="11">
        <f t="shared" ca="1" si="15"/>
        <v>52</v>
      </c>
      <c r="F147" s="12" t="s">
        <v>40</v>
      </c>
      <c r="G147" s="53" t="s">
        <v>686</v>
      </c>
      <c r="H147" s="14" t="str">
        <f>VLOOKUP(G147,[1]Striderslist!A:B,2,FALSE)</f>
        <v>Member</v>
      </c>
      <c r="I147" s="13"/>
      <c r="J147" s="15"/>
      <c r="K147" s="15"/>
      <c r="L147" s="16">
        <v>41926</v>
      </c>
      <c r="M147" s="7">
        <v>3427727</v>
      </c>
      <c r="N147" s="7" t="s">
        <v>27</v>
      </c>
      <c r="O147" s="7" t="str">
        <f>VLOOKUP(M147,[1]EA!A:F,6,FALSE)</f>
        <v>Competitive</v>
      </c>
      <c r="P147" s="7" t="s">
        <v>58</v>
      </c>
      <c r="Q147" s="7"/>
      <c r="R147" s="7"/>
      <c r="S147" s="14"/>
      <c r="T147" s="17"/>
      <c r="U147" s="14" t="s">
        <v>690</v>
      </c>
      <c r="V147" s="7" t="s">
        <v>44</v>
      </c>
      <c r="W147" s="7" t="s">
        <v>29</v>
      </c>
      <c r="X147" s="18">
        <v>21</v>
      </c>
      <c r="Y147" s="7" t="s">
        <v>691</v>
      </c>
      <c r="Z147" s="7"/>
    </row>
    <row r="148" spans="1:29" ht="12" customHeight="1">
      <c r="A148" s="7" t="str">
        <f t="shared" ref="A148:A153" si="16">C148</f>
        <v>Hutchings</v>
      </c>
      <c r="B148" s="7" t="s">
        <v>72</v>
      </c>
      <c r="C148" s="7" t="s">
        <v>692</v>
      </c>
      <c r="D148" s="28">
        <v>27640</v>
      </c>
      <c r="E148" s="11">
        <v>48</v>
      </c>
      <c r="F148" s="12" t="s">
        <v>40</v>
      </c>
      <c r="G148" s="7" t="s">
        <v>693</v>
      </c>
      <c r="H148" s="14" t="str">
        <f>VLOOKUP(G148,[1]Striderslist!A:B,2,FALSE)</f>
        <v>Member</v>
      </c>
      <c r="I148" s="7"/>
      <c r="J148" s="7"/>
      <c r="K148" s="7" t="s">
        <v>694</v>
      </c>
      <c r="L148" s="16">
        <v>42171</v>
      </c>
      <c r="M148" s="7">
        <v>2975213</v>
      </c>
      <c r="N148" s="7" t="s">
        <v>27</v>
      </c>
      <c r="O148" s="7" t="str">
        <f>VLOOKUP(M148,[1]EA!A:F,6,FALSE)</f>
        <v>Competitive</v>
      </c>
      <c r="P148" s="7" t="s">
        <v>28</v>
      </c>
      <c r="Q148" s="7"/>
      <c r="R148" s="7" t="s">
        <v>76</v>
      </c>
      <c r="S148" s="7"/>
      <c r="T148" s="7"/>
      <c r="U148" s="7"/>
      <c r="V148" s="7"/>
      <c r="W148" s="7" t="s">
        <v>29</v>
      </c>
      <c r="X148" s="18">
        <v>32</v>
      </c>
      <c r="Y148" s="17" t="s">
        <v>36</v>
      </c>
      <c r="Z148" s="7"/>
      <c r="AA148" s="7"/>
      <c r="AB148" s="7"/>
      <c r="AC148" s="7"/>
    </row>
    <row r="149" spans="1:29" ht="12" customHeight="1">
      <c r="A149" s="7" t="str">
        <f t="shared" si="16"/>
        <v>Irving</v>
      </c>
      <c r="B149" s="7" t="s">
        <v>361</v>
      </c>
      <c r="C149" s="7" t="s">
        <v>695</v>
      </c>
      <c r="D149" s="28" t="s">
        <v>696</v>
      </c>
      <c r="E149" s="11">
        <v>48</v>
      </c>
      <c r="F149" s="12" t="s">
        <v>40</v>
      </c>
      <c r="G149" s="7" t="s">
        <v>697</v>
      </c>
      <c r="H149" s="14"/>
      <c r="I149" s="13"/>
      <c r="J149" s="15"/>
      <c r="K149" s="15">
        <v>7729373509</v>
      </c>
      <c r="L149" s="16">
        <v>42316</v>
      </c>
      <c r="M149" s="7">
        <v>3538138</v>
      </c>
      <c r="N149" s="7" t="s">
        <v>27</v>
      </c>
      <c r="O149" s="7" t="str">
        <f>VLOOKUP(M149,[1]EA!A:F,6,FALSE)</f>
        <v>Competitive</v>
      </c>
      <c r="P149" s="7" t="s">
        <v>58</v>
      </c>
      <c r="Q149" s="7"/>
      <c r="R149" s="7"/>
      <c r="S149" s="14"/>
      <c r="T149" s="17"/>
      <c r="U149" s="14"/>
      <c r="V149" s="7"/>
      <c r="W149" s="7" t="s">
        <v>29</v>
      </c>
      <c r="X149" s="18">
        <v>32</v>
      </c>
      <c r="Y149" s="7" t="s">
        <v>36</v>
      </c>
      <c r="Z149" s="7"/>
    </row>
    <row r="150" spans="1:29" ht="12" customHeight="1">
      <c r="A150" s="7" t="str">
        <f t="shared" si="16"/>
        <v>Irving</v>
      </c>
      <c r="B150" s="7" t="s">
        <v>698</v>
      </c>
      <c r="C150" s="7" t="s">
        <v>695</v>
      </c>
      <c r="D150" s="28" t="s">
        <v>699</v>
      </c>
      <c r="E150" s="11">
        <f ca="1">INT((Z$1-D150)/365)</f>
        <v>46</v>
      </c>
      <c r="F150" s="12" t="s">
        <v>24</v>
      </c>
      <c r="G150" s="20" t="s">
        <v>697</v>
      </c>
      <c r="H150" s="14" t="str">
        <f>VLOOKUP(G150,[1]Striderslist!A:B,2,FALSE)</f>
        <v>Member</v>
      </c>
      <c r="I150" s="13"/>
      <c r="J150" s="15" t="s">
        <v>700</v>
      </c>
      <c r="K150" s="15" t="s">
        <v>701</v>
      </c>
      <c r="L150" s="16">
        <v>39990</v>
      </c>
      <c r="M150" s="7">
        <v>2913908</v>
      </c>
      <c r="N150" s="7" t="s">
        <v>27</v>
      </c>
      <c r="O150" s="7" t="str">
        <f>VLOOKUP(M150,[1]EA!A:F,6,FALSE)</f>
        <v>Competitive</v>
      </c>
      <c r="P150" s="7" t="s">
        <v>58</v>
      </c>
      <c r="Q150" s="7"/>
      <c r="R150" s="7" t="s">
        <v>18</v>
      </c>
      <c r="S150" s="14">
        <v>30</v>
      </c>
      <c r="T150" s="17"/>
      <c r="U150" s="14" t="s">
        <v>273</v>
      </c>
      <c r="V150" s="7" t="s">
        <v>35</v>
      </c>
      <c r="W150" s="7" t="s">
        <v>29</v>
      </c>
      <c r="X150" s="18" t="s">
        <v>293</v>
      </c>
      <c r="Y150" s="7" t="s">
        <v>36</v>
      </c>
      <c r="Z150" s="7"/>
    </row>
    <row r="151" spans="1:29" ht="12" customHeight="1">
      <c r="A151" s="7" t="str">
        <f t="shared" si="16"/>
        <v>Islam</v>
      </c>
      <c r="B151" s="7" t="s">
        <v>702</v>
      </c>
      <c r="C151" s="7" t="s">
        <v>703</v>
      </c>
      <c r="D151" s="28">
        <v>29723</v>
      </c>
      <c r="E151" s="11">
        <f ca="1">INT((Z$1-D151)/365)</f>
        <v>35</v>
      </c>
      <c r="F151" s="12" t="s">
        <v>24</v>
      </c>
      <c r="G151" s="29" t="s">
        <v>704</v>
      </c>
      <c r="H151" s="14" t="str">
        <f>VLOOKUP(G151,[1]Striderslist!A:B,2,FALSE)</f>
        <v>Member</v>
      </c>
      <c r="I151" s="13"/>
      <c r="J151" s="15"/>
      <c r="K151" s="15" t="s">
        <v>705</v>
      </c>
      <c r="L151" s="16">
        <v>42165</v>
      </c>
      <c r="M151" s="7">
        <v>3470078</v>
      </c>
      <c r="N151" s="7" t="s">
        <v>27</v>
      </c>
      <c r="O151" s="7" t="str">
        <f>VLOOKUP(M151,[1]EA!A:F,6,FALSE)</f>
        <v>Competitive</v>
      </c>
      <c r="P151" s="7" t="s">
        <v>28</v>
      </c>
      <c r="Q151" s="7"/>
      <c r="R151" s="7"/>
      <c r="S151" s="14"/>
      <c r="T151" s="17"/>
      <c r="U151" s="14" t="s">
        <v>18</v>
      </c>
      <c r="V151" s="7" t="s">
        <v>69</v>
      </c>
      <c r="W151" s="7" t="s">
        <v>29</v>
      </c>
      <c r="X151" s="18">
        <v>32</v>
      </c>
      <c r="Y151" s="7" t="s">
        <v>36</v>
      </c>
      <c r="Z151" s="7"/>
    </row>
    <row r="152" spans="1:29" ht="12.75" customHeight="1">
      <c r="A152" s="7" t="str">
        <f t="shared" si="16"/>
        <v>Jackson</v>
      </c>
      <c r="B152" s="7" t="s">
        <v>706</v>
      </c>
      <c r="C152" s="7" t="s">
        <v>707</v>
      </c>
      <c r="D152" s="28">
        <v>26086</v>
      </c>
      <c r="E152" s="11">
        <f ca="1">INT((Z$1-D152)/365)</f>
        <v>44</v>
      </c>
      <c r="F152" s="12" t="s">
        <v>40</v>
      </c>
      <c r="G152" s="20" t="s">
        <v>708</v>
      </c>
      <c r="H152" s="14" t="str">
        <f>VLOOKUP(G152,[1]Striderslist!A:B,2,FALSE)</f>
        <v>Member</v>
      </c>
      <c r="I152" s="13"/>
      <c r="J152" s="15">
        <v>7976832666</v>
      </c>
      <c r="K152" s="15"/>
      <c r="L152" s="16">
        <v>40590</v>
      </c>
      <c r="M152" s="7">
        <v>3008608</v>
      </c>
      <c r="N152" s="7" t="s">
        <v>27</v>
      </c>
      <c r="O152" s="7" t="str">
        <f>VLOOKUP(M152,[1]EA!A:F,6,FALSE)</f>
        <v>Competitive</v>
      </c>
      <c r="P152" s="7" t="s">
        <v>28</v>
      </c>
      <c r="Q152" s="7"/>
      <c r="R152" s="7" t="s">
        <v>18</v>
      </c>
      <c r="S152" s="14">
        <v>30</v>
      </c>
      <c r="T152" s="17"/>
      <c r="U152" s="14" t="s">
        <v>18</v>
      </c>
      <c r="V152" s="7" t="s">
        <v>35</v>
      </c>
      <c r="W152" s="7" t="s">
        <v>29</v>
      </c>
      <c r="X152" s="18">
        <v>32</v>
      </c>
      <c r="Y152" s="7" t="s">
        <v>36</v>
      </c>
      <c r="Z152" s="7"/>
    </row>
    <row r="153" spans="1:29" ht="12" customHeight="1">
      <c r="A153" s="7" t="str">
        <f t="shared" si="16"/>
        <v>Jackson</v>
      </c>
      <c r="B153" s="7" t="s">
        <v>709</v>
      </c>
      <c r="C153" s="7" t="s">
        <v>707</v>
      </c>
      <c r="D153" s="28" t="s">
        <v>710</v>
      </c>
      <c r="E153" s="11">
        <f ca="1">INT((Z$1-D153)/365)</f>
        <v>48</v>
      </c>
      <c r="F153" s="12" t="s">
        <v>24</v>
      </c>
      <c r="G153" s="7" t="s">
        <v>711</v>
      </c>
      <c r="H153" s="14" t="str">
        <f>VLOOKUP(G153,[1]Striderslist!A:B,2,FALSE)</f>
        <v>Member</v>
      </c>
      <c r="I153" s="13"/>
      <c r="J153" s="15" t="s">
        <v>712</v>
      </c>
      <c r="K153" s="15"/>
      <c r="L153" s="16">
        <v>39776</v>
      </c>
      <c r="M153" s="7">
        <v>2867469</v>
      </c>
      <c r="N153" s="7" t="s">
        <v>27</v>
      </c>
      <c r="O153" s="7" t="str">
        <f>VLOOKUP(M153,[1]EA!A:F,6,FALSE)</f>
        <v>Competitive</v>
      </c>
      <c r="P153" s="7" t="s">
        <v>58</v>
      </c>
      <c r="Q153" s="7"/>
      <c r="R153" s="7" t="s">
        <v>18</v>
      </c>
      <c r="S153" s="14">
        <v>55</v>
      </c>
      <c r="T153" s="17"/>
      <c r="U153" s="14" t="s">
        <v>18</v>
      </c>
      <c r="V153" s="7" t="s">
        <v>84</v>
      </c>
      <c r="W153" s="21" t="s">
        <v>29</v>
      </c>
      <c r="X153" s="25">
        <v>33</v>
      </c>
      <c r="Y153" s="21" t="s">
        <v>30</v>
      </c>
      <c r="Z153" s="7"/>
    </row>
    <row r="154" spans="1:29" ht="12" customHeight="1">
      <c r="A154" s="7" t="s">
        <v>707</v>
      </c>
      <c r="B154" s="7" t="s">
        <v>713</v>
      </c>
      <c r="C154" s="7" t="s">
        <v>714</v>
      </c>
      <c r="D154" s="28" t="s">
        <v>715</v>
      </c>
      <c r="E154" s="11">
        <f ca="1">INT(('Members (2)'!Z$1-D154)/365)</f>
        <v>52</v>
      </c>
      <c r="F154" s="7" t="s">
        <v>40</v>
      </c>
      <c r="G154" s="7" t="s">
        <v>716</v>
      </c>
      <c r="H154" s="14" t="e">
        <f>VLOOKUP(G154,#REF!,2,FALSE)</f>
        <v>#REF!</v>
      </c>
      <c r="I154" s="13"/>
      <c r="J154" s="15"/>
      <c r="K154" s="15"/>
      <c r="L154" s="16">
        <v>40121</v>
      </c>
      <c r="M154" s="7">
        <v>2952947</v>
      </c>
      <c r="N154" s="7" t="s">
        <v>27</v>
      </c>
      <c r="O154" s="7" t="str">
        <f>VLOOKUP(M154,[1]EA!A:F,6,FALSE)</f>
        <v>Competitive</v>
      </c>
      <c r="P154" s="7" t="s">
        <v>58</v>
      </c>
      <c r="Q154" s="7"/>
      <c r="R154" s="7" t="s">
        <v>269</v>
      </c>
      <c r="S154" s="14"/>
      <c r="T154" s="17"/>
      <c r="U154" s="14"/>
      <c r="V154" s="7"/>
      <c r="W154" s="29" t="s">
        <v>133</v>
      </c>
      <c r="X154" s="65">
        <v>10</v>
      </c>
      <c r="Y154" s="7" t="s">
        <v>717</v>
      </c>
    </row>
    <row r="155" spans="1:29" ht="12" customHeight="1">
      <c r="A155" s="7" t="str">
        <f t="shared" ref="A155:A185" si="17">C155</f>
        <v>Jamieson</v>
      </c>
      <c r="B155" s="7" t="s">
        <v>718</v>
      </c>
      <c r="C155" s="7" t="s">
        <v>719</v>
      </c>
      <c r="D155" s="28" t="s">
        <v>720</v>
      </c>
      <c r="E155" s="11">
        <f t="shared" ref="E155:E173" ca="1" si="18">INT((Z$1-D155)/365)</f>
        <v>69</v>
      </c>
      <c r="F155" s="12" t="s">
        <v>40</v>
      </c>
      <c r="G155" s="20" t="s">
        <v>721</v>
      </c>
      <c r="H155" s="14" t="str">
        <f>VLOOKUP(G155,[1]Striderslist!A:B,2,FALSE)</f>
        <v>Moderator</v>
      </c>
      <c r="I155" s="13"/>
      <c r="J155" s="15" t="s">
        <v>722</v>
      </c>
      <c r="K155" s="15" t="s">
        <v>723</v>
      </c>
      <c r="L155" s="16">
        <v>37087</v>
      </c>
      <c r="M155" s="7">
        <v>2685872</v>
      </c>
      <c r="N155" s="7" t="s">
        <v>27</v>
      </c>
      <c r="O155" s="7" t="str">
        <f>VLOOKUP(M155,[1]EA!A:F,6,FALSE)</f>
        <v>Competitive</v>
      </c>
      <c r="P155" s="7" t="s">
        <v>28</v>
      </c>
      <c r="Q155" s="7" t="s">
        <v>83</v>
      </c>
      <c r="R155" s="7" t="s">
        <v>18</v>
      </c>
      <c r="S155" s="14">
        <v>20</v>
      </c>
      <c r="T155" s="17"/>
      <c r="U155" s="14" t="s">
        <v>18</v>
      </c>
      <c r="V155" s="7" t="s">
        <v>35</v>
      </c>
      <c r="W155" s="7" t="s">
        <v>29</v>
      </c>
      <c r="X155" s="18">
        <v>32</v>
      </c>
      <c r="Y155" s="7" t="s">
        <v>36</v>
      </c>
      <c r="Z155" s="7"/>
    </row>
    <row r="156" spans="1:29" ht="12.75" customHeight="1">
      <c r="A156" s="7" t="str">
        <f t="shared" si="17"/>
        <v>Jeffries</v>
      </c>
      <c r="B156" s="7" t="s">
        <v>724</v>
      </c>
      <c r="C156" s="7" t="s">
        <v>725</v>
      </c>
      <c r="D156" s="28" t="s">
        <v>726</v>
      </c>
      <c r="E156" s="11">
        <f t="shared" ca="1" si="18"/>
        <v>55</v>
      </c>
      <c r="F156" s="12" t="s">
        <v>24</v>
      </c>
      <c r="G156" s="20" t="s">
        <v>727</v>
      </c>
      <c r="H156" s="14" t="str">
        <f>VLOOKUP(G156,[1]Striderslist!A:B,2,FALSE)</f>
        <v>Member</v>
      </c>
      <c r="I156" s="13"/>
      <c r="J156" s="15" t="s">
        <v>728</v>
      </c>
      <c r="K156" s="15"/>
      <c r="L156" s="16">
        <v>39092</v>
      </c>
      <c r="M156" s="7">
        <v>2875734</v>
      </c>
      <c r="N156" s="7" t="s">
        <v>141</v>
      </c>
      <c r="O156" s="7" t="str">
        <f>VLOOKUP(M156,[1]EA!A:F,6,FALSE)</f>
        <v>Non Competitive</v>
      </c>
      <c r="P156" s="7" t="s">
        <v>28</v>
      </c>
      <c r="Q156" s="7" t="s">
        <v>729</v>
      </c>
      <c r="R156" s="7" t="s">
        <v>18</v>
      </c>
      <c r="S156" s="14">
        <v>20</v>
      </c>
      <c r="T156" s="17" t="s">
        <v>218</v>
      </c>
      <c r="U156" s="14" t="s">
        <v>18</v>
      </c>
      <c r="V156" s="7" t="s">
        <v>84</v>
      </c>
      <c r="W156" s="7" t="s">
        <v>29</v>
      </c>
      <c r="X156" s="18">
        <v>20</v>
      </c>
      <c r="Y156" s="7" t="s">
        <v>218</v>
      </c>
      <c r="Z156" s="7"/>
    </row>
    <row r="157" spans="1:29" ht="12" customHeight="1">
      <c r="A157" s="7" t="str">
        <f t="shared" si="17"/>
        <v>Jewell</v>
      </c>
      <c r="B157" s="7" t="s">
        <v>329</v>
      </c>
      <c r="C157" s="7" t="s">
        <v>730</v>
      </c>
      <c r="D157" s="28">
        <v>26738</v>
      </c>
      <c r="E157" s="11">
        <f t="shared" ca="1" si="18"/>
        <v>43</v>
      </c>
      <c r="F157" s="12" t="s">
        <v>40</v>
      </c>
      <c r="G157" s="7"/>
      <c r="H157" s="14" t="e">
        <f>VLOOKUP(G157,[1]Striderslist!A:B,2,FALSE)</f>
        <v>#N/A</v>
      </c>
      <c r="I157" s="13" t="s">
        <v>731</v>
      </c>
      <c r="J157" s="15"/>
      <c r="K157" s="15"/>
      <c r="L157" s="16">
        <v>40480</v>
      </c>
      <c r="M157" s="7">
        <v>2997315</v>
      </c>
      <c r="N157" s="7" t="s">
        <v>27</v>
      </c>
      <c r="O157" s="7" t="str">
        <f>VLOOKUP(M157,[1]EA!A:F,6,FALSE)</f>
        <v>Competitive</v>
      </c>
      <c r="P157" s="7" t="s">
        <v>28</v>
      </c>
      <c r="Q157" s="7"/>
      <c r="R157" s="7" t="s">
        <v>18</v>
      </c>
      <c r="S157" s="14"/>
      <c r="T157" s="17"/>
      <c r="U157" s="14" t="s">
        <v>18</v>
      </c>
      <c r="V157" s="7" t="s">
        <v>35</v>
      </c>
      <c r="W157" s="7" t="s">
        <v>29</v>
      </c>
      <c r="X157" s="18">
        <v>32</v>
      </c>
      <c r="Y157" s="7" t="s">
        <v>36</v>
      </c>
      <c r="Z157" s="7"/>
    </row>
    <row r="158" spans="1:29" ht="12" customHeight="1">
      <c r="A158" s="7" t="str">
        <f t="shared" si="17"/>
        <v>Johnson</v>
      </c>
      <c r="B158" s="7" t="s">
        <v>203</v>
      </c>
      <c r="C158" s="7" t="s">
        <v>732</v>
      </c>
      <c r="D158" s="28" t="s">
        <v>733</v>
      </c>
      <c r="E158" s="11">
        <f t="shared" ca="1" si="18"/>
        <v>57</v>
      </c>
      <c r="F158" s="12" t="s">
        <v>40</v>
      </c>
      <c r="G158" s="20" t="s">
        <v>734</v>
      </c>
      <c r="H158" s="14" t="str">
        <f>VLOOKUP(G158,[1]Striderslist!A:B,2,FALSE)</f>
        <v>Member</v>
      </c>
      <c r="I158" s="13"/>
      <c r="J158" s="15"/>
      <c r="K158" s="15"/>
      <c r="L158" s="16">
        <v>41429</v>
      </c>
      <c r="M158" s="7">
        <v>3271184</v>
      </c>
      <c r="N158" s="7" t="s">
        <v>27</v>
      </c>
      <c r="O158" s="7" t="str">
        <f>VLOOKUP(M158,[1]EA!A:F,6,FALSE)</f>
        <v>Competitive</v>
      </c>
      <c r="P158" s="7" t="s">
        <v>28</v>
      </c>
      <c r="Q158" s="7"/>
      <c r="R158" s="7" t="s">
        <v>18</v>
      </c>
      <c r="S158" s="14">
        <v>25</v>
      </c>
      <c r="T158" s="17"/>
      <c r="U158" s="14" t="s">
        <v>18</v>
      </c>
      <c r="V158" s="7" t="s">
        <v>35</v>
      </c>
      <c r="W158" s="7" t="s">
        <v>29</v>
      </c>
      <c r="X158" s="18">
        <v>33</v>
      </c>
      <c r="Y158" s="7" t="s">
        <v>30</v>
      </c>
      <c r="Z158" s="7"/>
    </row>
    <row r="159" spans="1:29" ht="12.75" customHeight="1">
      <c r="A159" s="7" t="str">
        <f t="shared" si="17"/>
        <v>Johnson</v>
      </c>
      <c r="B159" s="7" t="s">
        <v>85</v>
      </c>
      <c r="C159" s="7" t="s">
        <v>732</v>
      </c>
      <c r="D159" s="28" t="s">
        <v>735</v>
      </c>
      <c r="E159" s="11">
        <f t="shared" ca="1" si="18"/>
        <v>52</v>
      </c>
      <c r="F159" s="12" t="s">
        <v>40</v>
      </c>
      <c r="G159" s="29" t="s">
        <v>736</v>
      </c>
      <c r="H159" s="14" t="str">
        <f>VLOOKUP(G159,[1]Striderslist!A:B,2,FALSE)</f>
        <v>Member</v>
      </c>
      <c r="I159" s="53"/>
      <c r="K159" s="15" t="s">
        <v>737</v>
      </c>
      <c r="L159" s="16">
        <v>42248</v>
      </c>
      <c r="M159" s="7">
        <v>3525021</v>
      </c>
      <c r="N159" s="7" t="s">
        <v>27</v>
      </c>
      <c r="O159" s="7" t="str">
        <f>VLOOKUP(M159,[1]EA!A:F,6,FALSE)</f>
        <v>Competitive</v>
      </c>
      <c r="P159" s="7" t="s">
        <v>28</v>
      </c>
      <c r="Q159" s="7"/>
      <c r="R159" s="7"/>
      <c r="S159" s="14"/>
      <c r="T159" s="17"/>
      <c r="U159" s="14" t="s">
        <v>738</v>
      </c>
      <c r="V159" s="7"/>
      <c r="W159" s="17" t="s">
        <v>29</v>
      </c>
      <c r="X159" s="18" t="s">
        <v>739</v>
      </c>
      <c r="Y159" s="7" t="s">
        <v>30</v>
      </c>
      <c r="Z159" s="7"/>
    </row>
    <row r="160" spans="1:29" ht="12" customHeight="1">
      <c r="A160" s="7" t="str">
        <f t="shared" si="17"/>
        <v>Johnston (Starr)</v>
      </c>
      <c r="B160" s="7" t="s">
        <v>740</v>
      </c>
      <c r="C160" s="7" t="s">
        <v>741</v>
      </c>
      <c r="D160" s="28">
        <v>30708</v>
      </c>
      <c r="E160" s="11">
        <f t="shared" ca="1" si="18"/>
        <v>32</v>
      </c>
      <c r="F160" s="12" t="s">
        <v>24</v>
      </c>
      <c r="G160" s="44" t="s">
        <v>742</v>
      </c>
      <c r="H160" s="14" t="str">
        <f>VLOOKUP(G160,[1]Striderslist!A:B,2,FALSE)</f>
        <v>Member</v>
      </c>
      <c r="I160" s="53"/>
      <c r="K160" s="15" t="s">
        <v>743</v>
      </c>
      <c r="L160" s="16">
        <v>42012</v>
      </c>
      <c r="M160" s="7">
        <v>3437002</v>
      </c>
      <c r="N160" s="7" t="s">
        <v>27</v>
      </c>
      <c r="O160" s="7" t="str">
        <f>VLOOKUP(M160,[1]EA!A:F,6,FALSE)</f>
        <v>Competitive</v>
      </c>
      <c r="P160" s="7" t="s">
        <v>28</v>
      </c>
      <c r="Q160" s="7"/>
      <c r="R160" s="7"/>
      <c r="S160" s="14"/>
      <c r="T160" s="17"/>
      <c r="U160" s="14" t="s">
        <v>18</v>
      </c>
      <c r="V160" s="7" t="s">
        <v>35</v>
      </c>
      <c r="W160" s="7" t="s">
        <v>29</v>
      </c>
      <c r="X160" s="18">
        <v>32</v>
      </c>
      <c r="Y160" s="17" t="s">
        <v>36</v>
      </c>
      <c r="Z160" s="7"/>
    </row>
    <row r="161" spans="1:26" ht="12" customHeight="1">
      <c r="A161" s="7" t="str">
        <f t="shared" si="17"/>
        <v>Jordan</v>
      </c>
      <c r="B161" s="7" t="s">
        <v>744</v>
      </c>
      <c r="C161" s="7" t="s">
        <v>745</v>
      </c>
      <c r="D161" s="28" t="s">
        <v>746</v>
      </c>
      <c r="E161" s="11">
        <f t="shared" ca="1" si="18"/>
        <v>57</v>
      </c>
      <c r="F161" s="12" t="s">
        <v>24</v>
      </c>
      <c r="G161" s="7" t="s">
        <v>747</v>
      </c>
      <c r="H161" s="14" t="str">
        <f>VLOOKUP(G161,[1]Striderslist!A:B,2,FALSE)</f>
        <v>Member</v>
      </c>
      <c r="I161" s="7" t="s">
        <v>748</v>
      </c>
      <c r="J161" s="15" t="s">
        <v>749</v>
      </c>
      <c r="K161" s="15" t="s">
        <v>750</v>
      </c>
      <c r="L161" s="16">
        <v>40014</v>
      </c>
      <c r="M161" s="7">
        <v>2916952</v>
      </c>
      <c r="N161" s="7" t="s">
        <v>27</v>
      </c>
      <c r="O161" s="7" t="str">
        <f>VLOOKUP(M161,[1]EA!A:F,6,FALSE)</f>
        <v>Competitive</v>
      </c>
      <c r="P161" s="7" t="s">
        <v>28</v>
      </c>
      <c r="Q161" s="7"/>
      <c r="R161" s="7" t="s">
        <v>18</v>
      </c>
      <c r="S161" s="14">
        <v>30</v>
      </c>
      <c r="T161" s="17"/>
      <c r="U161" s="14" t="s">
        <v>18</v>
      </c>
      <c r="V161" s="7" t="s">
        <v>35</v>
      </c>
      <c r="W161" s="7" t="s">
        <v>29</v>
      </c>
      <c r="X161" s="18">
        <v>32</v>
      </c>
      <c r="Y161" s="17" t="s">
        <v>36</v>
      </c>
      <c r="Z161" s="7"/>
    </row>
    <row r="162" spans="1:26" ht="12" customHeight="1">
      <c r="A162" s="7" t="str">
        <f t="shared" si="17"/>
        <v>Joseph</v>
      </c>
      <c r="B162" s="7" t="s">
        <v>517</v>
      </c>
      <c r="C162" s="7" t="s">
        <v>751</v>
      </c>
      <c r="D162" s="28" t="s">
        <v>752</v>
      </c>
      <c r="E162" s="11">
        <f t="shared" ca="1" si="18"/>
        <v>58</v>
      </c>
      <c r="F162" s="12" t="s">
        <v>40</v>
      </c>
      <c r="G162" s="7" t="s">
        <v>753</v>
      </c>
      <c r="H162" s="14"/>
      <c r="I162" s="7"/>
      <c r="J162" s="15"/>
      <c r="K162" s="15" t="s">
        <v>754</v>
      </c>
      <c r="L162" s="16">
        <v>42324</v>
      </c>
      <c r="M162" s="7">
        <v>3543388</v>
      </c>
      <c r="N162" s="7" t="s">
        <v>27</v>
      </c>
      <c r="O162" s="7" t="str">
        <f>VLOOKUP(M162,[1]EA!A:F,6,FALSE)</f>
        <v>Competitive</v>
      </c>
      <c r="P162" s="7" t="s">
        <v>28</v>
      </c>
      <c r="Q162" s="7"/>
      <c r="R162" s="7"/>
      <c r="S162" s="14"/>
      <c r="T162" s="14"/>
      <c r="U162" s="14"/>
      <c r="V162" s="7"/>
      <c r="W162" s="17" t="s">
        <v>29</v>
      </c>
      <c r="X162" s="18">
        <v>33</v>
      </c>
      <c r="Y162" s="17" t="s">
        <v>161</v>
      </c>
      <c r="Z162" s="7"/>
    </row>
    <row r="163" spans="1:26" ht="12" customHeight="1">
      <c r="A163" s="7" t="str">
        <f t="shared" si="17"/>
        <v>Karelis</v>
      </c>
      <c r="B163" s="7" t="s">
        <v>755</v>
      </c>
      <c r="C163" s="7" t="s">
        <v>756</v>
      </c>
      <c r="D163" s="28">
        <v>28816</v>
      </c>
      <c r="E163" s="11">
        <f t="shared" ca="1" si="18"/>
        <v>37</v>
      </c>
      <c r="F163" s="12" t="s">
        <v>40</v>
      </c>
      <c r="G163" s="7" t="s">
        <v>757</v>
      </c>
      <c r="H163" s="14" t="str">
        <f>VLOOKUP(G163,[1]Striderslist!A:B,2,FALSE)</f>
        <v>Member</v>
      </c>
      <c r="I163" s="7"/>
      <c r="J163" s="15" t="s">
        <v>758</v>
      </c>
      <c r="K163" s="15"/>
      <c r="L163" s="16">
        <v>41865</v>
      </c>
      <c r="M163" s="7">
        <v>3413391</v>
      </c>
      <c r="N163" s="7" t="s">
        <v>27</v>
      </c>
      <c r="O163" s="7" t="str">
        <f>VLOOKUP(M163,[1]EA!A:F,6,FALSE)</f>
        <v>Competitive</v>
      </c>
      <c r="P163" s="7" t="s">
        <v>28</v>
      </c>
      <c r="Q163" s="7"/>
      <c r="R163" s="7" t="s">
        <v>18</v>
      </c>
      <c r="S163" s="14">
        <v>30</v>
      </c>
      <c r="T163" s="14" t="s">
        <v>759</v>
      </c>
      <c r="U163" s="14" t="s">
        <v>18</v>
      </c>
      <c r="V163" s="7" t="s">
        <v>44</v>
      </c>
      <c r="W163" s="17" t="s">
        <v>29</v>
      </c>
      <c r="X163" s="18">
        <v>32</v>
      </c>
      <c r="Y163" s="17" t="s">
        <v>36</v>
      </c>
      <c r="Z163" s="7"/>
    </row>
    <row r="164" spans="1:26" ht="12" customHeight="1">
      <c r="A164" s="7" t="str">
        <f t="shared" si="17"/>
        <v>Kayum</v>
      </c>
      <c r="B164" s="7" t="s">
        <v>760</v>
      </c>
      <c r="C164" s="7" t="s">
        <v>761</v>
      </c>
      <c r="D164" s="28" t="s">
        <v>762</v>
      </c>
      <c r="E164" s="11">
        <f t="shared" ca="1" si="18"/>
        <v>60</v>
      </c>
      <c r="F164" s="12" t="s">
        <v>40</v>
      </c>
      <c r="G164" s="7"/>
      <c r="H164" s="14" t="e">
        <f>VLOOKUP(G164,[1]Striderslist!A:B,2,FALSE)</f>
        <v>#N/A</v>
      </c>
      <c r="I164" s="7" t="s">
        <v>763</v>
      </c>
      <c r="J164" s="15" t="s">
        <v>764</v>
      </c>
      <c r="K164" s="15" t="s">
        <v>765</v>
      </c>
      <c r="L164" s="16">
        <v>34608</v>
      </c>
      <c r="M164" s="7">
        <v>2753759</v>
      </c>
      <c r="N164" s="7" t="s">
        <v>27</v>
      </c>
      <c r="O164" s="7" t="str">
        <f>VLOOKUP(M164,[1]EA!A:F,6,FALSE)</f>
        <v>Non Competitive</v>
      </c>
      <c r="P164" s="7" t="s">
        <v>58</v>
      </c>
      <c r="Q164" s="7" t="s">
        <v>187</v>
      </c>
      <c r="R164" s="7" t="s">
        <v>18</v>
      </c>
      <c r="S164" s="14">
        <v>55</v>
      </c>
      <c r="T164" s="14"/>
      <c r="U164" s="14" t="s">
        <v>188</v>
      </c>
      <c r="V164" s="7" t="s">
        <v>44</v>
      </c>
      <c r="W164" s="7" t="s">
        <v>189</v>
      </c>
      <c r="X164" s="18"/>
      <c r="Y164" s="7"/>
      <c r="Z164" s="7"/>
    </row>
    <row r="165" spans="1:26" ht="12" customHeight="1">
      <c r="A165" s="7" t="str">
        <f t="shared" si="17"/>
        <v>Kayum</v>
      </c>
      <c r="B165" s="7" t="s">
        <v>766</v>
      </c>
      <c r="C165" s="7" t="s">
        <v>761</v>
      </c>
      <c r="D165" s="28" t="s">
        <v>767</v>
      </c>
      <c r="E165" s="11">
        <f t="shared" ca="1" si="18"/>
        <v>58</v>
      </c>
      <c r="F165" s="12" t="s">
        <v>24</v>
      </c>
      <c r="G165" s="7"/>
      <c r="H165" s="14" t="e">
        <f>VLOOKUP(G165,[1]Striderslist!A:B,2,FALSE)</f>
        <v>#N/A</v>
      </c>
      <c r="I165" s="13"/>
      <c r="J165" s="15" t="s">
        <v>764</v>
      </c>
      <c r="K165" s="15" t="s">
        <v>768</v>
      </c>
      <c r="L165" s="16">
        <v>31686</v>
      </c>
      <c r="M165" s="7">
        <v>2753760</v>
      </c>
      <c r="N165" s="7" t="s">
        <v>27</v>
      </c>
      <c r="O165" s="7" t="str">
        <f>VLOOKUP(M165,[1]EA!A:F,6,FALSE)</f>
        <v>Competitive</v>
      </c>
      <c r="P165" s="7" t="s">
        <v>58</v>
      </c>
      <c r="Q165" s="7" t="s">
        <v>187</v>
      </c>
      <c r="R165" s="7" t="s">
        <v>188</v>
      </c>
      <c r="S165" s="14">
        <v>0</v>
      </c>
      <c r="T165" s="17"/>
      <c r="U165" s="14" t="s">
        <v>188</v>
      </c>
      <c r="V165" s="7" t="s">
        <v>44</v>
      </c>
      <c r="W165" s="7" t="s">
        <v>189</v>
      </c>
      <c r="X165" s="18"/>
      <c r="Y165" s="7"/>
      <c r="Z165" s="7"/>
    </row>
    <row r="166" spans="1:26" ht="12" customHeight="1">
      <c r="A166" s="7" t="str">
        <f t="shared" si="17"/>
        <v>Kelly</v>
      </c>
      <c r="B166" s="7" t="s">
        <v>769</v>
      </c>
      <c r="C166" s="7" t="s">
        <v>381</v>
      </c>
      <c r="D166" s="28">
        <v>28604</v>
      </c>
      <c r="E166" s="11">
        <f t="shared" ca="1" si="18"/>
        <v>38</v>
      </c>
      <c r="F166" s="12" t="s">
        <v>24</v>
      </c>
      <c r="G166" s="29" t="s">
        <v>770</v>
      </c>
      <c r="H166" s="14" t="str">
        <f>VLOOKUP(G166,[1]Striderslist!A:B,2,FALSE)</f>
        <v>Member</v>
      </c>
      <c r="I166" s="13"/>
      <c r="J166" s="15"/>
      <c r="K166" s="15" t="s">
        <v>771</v>
      </c>
      <c r="L166" s="16">
        <v>42171</v>
      </c>
      <c r="M166" s="7">
        <v>3502815</v>
      </c>
      <c r="N166" s="7" t="s">
        <v>27</v>
      </c>
      <c r="O166" s="7" t="str">
        <f>VLOOKUP(M166,[1]EA!A:F,6,FALSE)</f>
        <v>Competitive</v>
      </c>
      <c r="P166" s="7" t="s">
        <v>28</v>
      </c>
      <c r="Q166" s="7"/>
      <c r="R166" s="7"/>
      <c r="S166" s="14"/>
      <c r="T166" s="17"/>
      <c r="U166" s="14" t="s">
        <v>18</v>
      </c>
      <c r="V166" s="7" t="s">
        <v>69</v>
      </c>
      <c r="W166" s="7" t="s">
        <v>29</v>
      </c>
      <c r="X166" s="18">
        <v>33</v>
      </c>
      <c r="Y166" s="7" t="s">
        <v>30</v>
      </c>
      <c r="Z166" s="7"/>
    </row>
    <row r="167" spans="1:26" ht="12" customHeight="1">
      <c r="A167" s="7" t="str">
        <f t="shared" si="17"/>
        <v>Kelly</v>
      </c>
      <c r="B167" s="7" t="s">
        <v>72</v>
      </c>
      <c r="C167" s="7" t="s">
        <v>381</v>
      </c>
      <c r="D167" s="28" t="s">
        <v>772</v>
      </c>
      <c r="E167" s="11">
        <f t="shared" ca="1" si="18"/>
        <v>50</v>
      </c>
      <c r="F167" s="12" t="s">
        <v>40</v>
      </c>
      <c r="G167" s="53" t="s">
        <v>773</v>
      </c>
      <c r="H167" s="14" t="str">
        <f>VLOOKUP(G167,[1]Striderslist!A:B,2,FALSE)</f>
        <v>Member</v>
      </c>
      <c r="I167" s="13"/>
      <c r="J167" s="15" t="s">
        <v>774</v>
      </c>
      <c r="K167" s="15"/>
      <c r="L167" s="16">
        <v>41595</v>
      </c>
      <c r="M167" s="7">
        <v>3300946</v>
      </c>
      <c r="N167" s="7" t="s">
        <v>27</v>
      </c>
      <c r="O167" s="7" t="str">
        <f>VLOOKUP(M167,[1]EA!A:F,6,FALSE)</f>
        <v>Competitive</v>
      </c>
      <c r="P167" s="7" t="s">
        <v>28</v>
      </c>
      <c r="Q167" s="7"/>
      <c r="R167" s="7" t="s">
        <v>18</v>
      </c>
      <c r="S167" s="14">
        <v>28.78</v>
      </c>
      <c r="T167" s="17" t="s">
        <v>161</v>
      </c>
      <c r="U167" s="14" t="s">
        <v>18</v>
      </c>
      <c r="V167" s="7" t="s">
        <v>35</v>
      </c>
      <c r="W167" s="7" t="s">
        <v>29</v>
      </c>
      <c r="X167" s="18">
        <v>32</v>
      </c>
      <c r="Y167" s="7" t="s">
        <v>36</v>
      </c>
      <c r="Z167" s="7"/>
    </row>
    <row r="168" spans="1:26" ht="12" customHeight="1">
      <c r="A168" s="7" t="str">
        <f t="shared" si="17"/>
        <v>Kelly</v>
      </c>
      <c r="B168" s="7" t="s">
        <v>124</v>
      </c>
      <c r="C168" s="7" t="s">
        <v>381</v>
      </c>
      <c r="D168" s="28">
        <v>34865</v>
      </c>
      <c r="E168" s="11">
        <f t="shared" ca="1" si="18"/>
        <v>20</v>
      </c>
      <c r="F168" s="12" t="s">
        <v>40</v>
      </c>
      <c r="G168" s="53" t="s">
        <v>775</v>
      </c>
      <c r="H168" s="14" t="str">
        <f>VLOOKUP(G168,[1]Striderslist!A:B,2,FALSE)</f>
        <v>Member</v>
      </c>
      <c r="I168" s="13"/>
      <c r="J168" s="15" t="s">
        <v>774</v>
      </c>
      <c r="K168" s="15"/>
      <c r="L168" s="16">
        <v>41596</v>
      </c>
      <c r="M168" s="7">
        <v>3301093</v>
      </c>
      <c r="N168" s="7" t="s">
        <v>27</v>
      </c>
      <c r="O168" s="7" t="str">
        <f>VLOOKUP(M168,[1]EA!A:F,6,FALSE)</f>
        <v>Competitive</v>
      </c>
      <c r="P168" s="7" t="s">
        <v>58</v>
      </c>
      <c r="Q168" s="7"/>
      <c r="R168" s="7" t="s">
        <v>18</v>
      </c>
      <c r="S168" s="14">
        <v>28.78</v>
      </c>
      <c r="T168" s="17" t="s">
        <v>161</v>
      </c>
      <c r="U168" s="14" t="s">
        <v>18</v>
      </c>
      <c r="V168" s="7" t="s">
        <v>318</v>
      </c>
      <c r="W168" s="7" t="s">
        <v>29</v>
      </c>
      <c r="X168" s="18"/>
      <c r="Y168" s="7"/>
      <c r="Z168" s="7"/>
    </row>
    <row r="169" spans="1:26" ht="12" customHeight="1">
      <c r="A169" s="7" t="str">
        <f t="shared" si="17"/>
        <v>Kelly</v>
      </c>
      <c r="B169" s="7" t="s">
        <v>62</v>
      </c>
      <c r="C169" s="7" t="s">
        <v>381</v>
      </c>
      <c r="D169" s="28">
        <v>33837</v>
      </c>
      <c r="E169" s="11">
        <f t="shared" ca="1" si="18"/>
        <v>23</v>
      </c>
      <c r="F169" s="12" t="s">
        <v>40</v>
      </c>
      <c r="G169" s="53" t="s">
        <v>776</v>
      </c>
      <c r="H169" s="14" t="str">
        <f>VLOOKUP(G169,[1]Striderslist!A:B,2,FALSE)</f>
        <v>Member</v>
      </c>
      <c r="I169" s="13"/>
      <c r="J169" s="15" t="s">
        <v>774</v>
      </c>
      <c r="K169" s="15"/>
      <c r="L169" s="16">
        <v>41596</v>
      </c>
      <c r="M169" s="7">
        <v>3301094</v>
      </c>
      <c r="N169" s="7" t="s">
        <v>27</v>
      </c>
      <c r="O169" s="7" t="str">
        <f>VLOOKUP(M169,[1]EA!A:F,6,FALSE)</f>
        <v>Competitive</v>
      </c>
      <c r="P169" s="7" t="s">
        <v>58</v>
      </c>
      <c r="Q169" s="7"/>
      <c r="R169" s="7" t="s">
        <v>18</v>
      </c>
      <c r="S169" s="14">
        <v>28.78</v>
      </c>
      <c r="T169" s="17" t="s">
        <v>161</v>
      </c>
      <c r="U169" s="14" t="s">
        <v>18</v>
      </c>
      <c r="V169" s="7" t="s">
        <v>35</v>
      </c>
      <c r="W169" s="7" t="s">
        <v>29</v>
      </c>
      <c r="X169" s="18">
        <v>54</v>
      </c>
      <c r="Y169" s="7" t="s">
        <v>36</v>
      </c>
      <c r="Z169" s="7"/>
    </row>
    <row r="170" spans="1:26" ht="12" customHeight="1">
      <c r="A170" s="7" t="str">
        <f t="shared" si="17"/>
        <v>Kernaghan</v>
      </c>
      <c r="B170" s="7" t="s">
        <v>157</v>
      </c>
      <c r="C170" s="7" t="s">
        <v>777</v>
      </c>
      <c r="D170" s="28">
        <v>30487</v>
      </c>
      <c r="E170" s="11">
        <f t="shared" ca="1" si="18"/>
        <v>32</v>
      </c>
      <c r="F170" s="12" t="s">
        <v>24</v>
      </c>
      <c r="G170" s="53" t="s">
        <v>778</v>
      </c>
      <c r="H170" s="14" t="str">
        <f>VLOOKUP(G170,[1]Striderslist!A:B,2,FALSE)</f>
        <v>Member</v>
      </c>
      <c r="I170" s="13"/>
      <c r="J170" s="15"/>
      <c r="K170" s="15">
        <v>7818045812</v>
      </c>
      <c r="L170" s="16">
        <v>41583</v>
      </c>
      <c r="M170" s="7">
        <v>3299070</v>
      </c>
      <c r="N170" s="7" t="s">
        <v>27</v>
      </c>
      <c r="O170" s="7" t="str">
        <f>VLOOKUP(M170,[1]EA!A:F,6,FALSE)</f>
        <v>Competitive</v>
      </c>
      <c r="P170" s="7" t="s">
        <v>28</v>
      </c>
      <c r="Q170" s="7"/>
      <c r="R170" s="7" t="s">
        <v>18</v>
      </c>
      <c r="S170" s="14">
        <v>28.78</v>
      </c>
      <c r="T170" s="17" t="s">
        <v>161</v>
      </c>
      <c r="U170" s="14" t="s">
        <v>18</v>
      </c>
      <c r="V170" s="7" t="s">
        <v>35</v>
      </c>
      <c r="W170" s="7" t="s">
        <v>29</v>
      </c>
      <c r="X170" s="18">
        <v>32</v>
      </c>
      <c r="Y170" s="7" t="s">
        <v>36</v>
      </c>
      <c r="Z170" s="7"/>
    </row>
    <row r="171" spans="1:26" ht="12" customHeight="1">
      <c r="A171" s="7" t="str">
        <f t="shared" si="17"/>
        <v>Khan</v>
      </c>
      <c r="B171" s="7" t="s">
        <v>779</v>
      </c>
      <c r="C171" s="7" t="s">
        <v>780</v>
      </c>
      <c r="D171" s="28" t="s">
        <v>781</v>
      </c>
      <c r="E171" s="11">
        <f t="shared" ca="1" si="18"/>
        <v>55</v>
      </c>
      <c r="F171" s="12" t="s">
        <v>24</v>
      </c>
      <c r="G171" s="7" t="s">
        <v>782</v>
      </c>
      <c r="H171" s="14"/>
      <c r="J171" s="15"/>
      <c r="K171" s="15" t="s">
        <v>783</v>
      </c>
      <c r="L171" s="16">
        <v>42423</v>
      </c>
      <c r="M171" s="7"/>
      <c r="N171" s="7" t="s">
        <v>27</v>
      </c>
      <c r="O171" s="7" t="e">
        <f>VLOOKUP(M171,[1]EA!A:F,6,FALSE)</f>
        <v>#N/A</v>
      </c>
      <c r="P171" s="7" t="s">
        <v>28</v>
      </c>
      <c r="Q171" s="7"/>
      <c r="R171" s="7"/>
      <c r="S171" s="14"/>
      <c r="T171" s="17"/>
      <c r="U171" s="14"/>
      <c r="V171" s="7"/>
      <c r="W171" s="7" t="s">
        <v>29</v>
      </c>
      <c r="X171" s="18">
        <v>33</v>
      </c>
      <c r="Y171" s="17" t="s">
        <v>161</v>
      </c>
      <c r="Z171" s="7"/>
    </row>
    <row r="172" spans="1:26" ht="12" customHeight="1">
      <c r="A172" s="7" t="str">
        <f t="shared" si="17"/>
        <v>Kita</v>
      </c>
      <c r="B172" s="7" t="s">
        <v>784</v>
      </c>
      <c r="C172" s="7" t="s">
        <v>785</v>
      </c>
      <c r="D172" s="28" t="s">
        <v>786</v>
      </c>
      <c r="E172" s="11">
        <f t="shared" ca="1" si="18"/>
        <v>54</v>
      </c>
      <c r="F172" s="12" t="s">
        <v>24</v>
      </c>
      <c r="G172" s="20" t="s">
        <v>787</v>
      </c>
      <c r="H172" s="14" t="str">
        <f>VLOOKUP(G172,[1]Striderslist!A:B,2,FALSE)</f>
        <v>Member</v>
      </c>
      <c r="J172" s="15" t="s">
        <v>788</v>
      </c>
      <c r="K172" s="15" t="s">
        <v>789</v>
      </c>
      <c r="L172" s="16">
        <v>39370</v>
      </c>
      <c r="M172" s="7">
        <v>2793004</v>
      </c>
      <c r="N172" s="7" t="s">
        <v>27</v>
      </c>
      <c r="O172" s="7" t="str">
        <f>VLOOKUP(M172,[1]EA!A:F,6,FALSE)</f>
        <v>Competitive</v>
      </c>
      <c r="P172" s="7" t="s">
        <v>28</v>
      </c>
      <c r="Q172" s="7"/>
      <c r="R172" s="7" t="s">
        <v>18</v>
      </c>
      <c r="S172" s="14">
        <v>55</v>
      </c>
      <c r="T172" s="17"/>
      <c r="U172" s="14" t="s">
        <v>18</v>
      </c>
      <c r="V172" s="7" t="s">
        <v>35</v>
      </c>
      <c r="W172" s="7" t="s">
        <v>29</v>
      </c>
      <c r="X172" s="18">
        <v>32</v>
      </c>
      <c r="Y172" s="17" t="s">
        <v>36</v>
      </c>
      <c r="Z172" s="7"/>
    </row>
    <row r="173" spans="1:26" ht="12" customHeight="1">
      <c r="A173" s="7" t="str">
        <f t="shared" si="17"/>
        <v>Klein</v>
      </c>
      <c r="B173" s="7" t="s">
        <v>213</v>
      </c>
      <c r="C173" s="7" t="s">
        <v>790</v>
      </c>
      <c r="D173" s="28">
        <v>28331</v>
      </c>
      <c r="E173" s="11">
        <f t="shared" ca="1" si="18"/>
        <v>38</v>
      </c>
      <c r="F173" s="12" t="s">
        <v>24</v>
      </c>
      <c r="G173" s="72" t="s">
        <v>791</v>
      </c>
      <c r="H173" s="14"/>
      <c r="I173" s="13"/>
      <c r="J173" s="15"/>
      <c r="K173" s="15"/>
      <c r="L173" s="16">
        <v>42412</v>
      </c>
      <c r="M173" s="7">
        <v>3558722</v>
      </c>
      <c r="N173" s="7" t="s">
        <v>27</v>
      </c>
      <c r="O173" s="7" t="str">
        <f>VLOOKUP(M173,[1]EA!A:F,6,FALSE)</f>
        <v>Competitive</v>
      </c>
      <c r="P173" s="7" t="s">
        <v>28</v>
      </c>
      <c r="Q173" s="7"/>
      <c r="R173" s="7"/>
      <c r="S173" s="14"/>
      <c r="T173" s="17"/>
      <c r="U173" s="14"/>
      <c r="V173" s="7"/>
      <c r="W173" s="7" t="s">
        <v>29</v>
      </c>
      <c r="X173" s="18">
        <v>32</v>
      </c>
      <c r="Y173" s="7" t="s">
        <v>792</v>
      </c>
      <c r="Z173" s="14"/>
    </row>
    <row r="174" spans="1:26" ht="12" customHeight="1">
      <c r="A174" s="7" t="str">
        <f t="shared" si="17"/>
        <v>Klidzia</v>
      </c>
      <c r="B174" s="7" t="s">
        <v>793</v>
      </c>
      <c r="C174" s="7" t="s">
        <v>794</v>
      </c>
      <c r="D174" s="28" t="s">
        <v>795</v>
      </c>
      <c r="E174" s="11">
        <f ca="1">INT(('Members (2)'!Z$1-D174)/365)</f>
        <v>51</v>
      </c>
      <c r="F174" s="12" t="s">
        <v>40</v>
      </c>
      <c r="G174" s="72" t="s">
        <v>796</v>
      </c>
      <c r="H174" s="14" t="str">
        <f>VLOOKUP(G174,[1]Striderslist!A:B,2,FALSE)</f>
        <v>Member</v>
      </c>
      <c r="I174" s="13"/>
      <c r="J174" s="15" t="s">
        <v>797</v>
      </c>
      <c r="K174" s="15"/>
      <c r="L174" s="16">
        <v>40114</v>
      </c>
      <c r="M174" s="7">
        <v>2951403</v>
      </c>
      <c r="N174" s="7" t="s">
        <v>27</v>
      </c>
      <c r="O174" s="7" t="str">
        <f>VLOOKUP(M174,[1]EA!A:F,6,FALSE)</f>
        <v>Competitive</v>
      </c>
      <c r="P174" s="7" t="s">
        <v>28</v>
      </c>
      <c r="Q174" s="7"/>
      <c r="R174" s="7" t="s">
        <v>18</v>
      </c>
      <c r="S174" s="14">
        <v>30</v>
      </c>
      <c r="T174" s="17"/>
      <c r="U174" s="14" t="s">
        <v>18</v>
      </c>
      <c r="V174" s="7" t="s">
        <v>35</v>
      </c>
      <c r="W174" s="7" t="s">
        <v>29</v>
      </c>
      <c r="X174" s="18">
        <v>32</v>
      </c>
      <c r="Y174" s="7" t="s">
        <v>36</v>
      </c>
      <c r="Z174" s="14" t="str">
        <f>VLOOKUP(G174,[1]Striderslist!A:B,2,FALSE)</f>
        <v>Member</v>
      </c>
    </row>
    <row r="175" spans="1:26" ht="12" customHeight="1">
      <c r="A175" s="7" t="str">
        <f t="shared" si="17"/>
        <v>Knight</v>
      </c>
      <c r="B175" s="7" t="s">
        <v>280</v>
      </c>
      <c r="C175" s="7" t="s">
        <v>798</v>
      </c>
      <c r="D175" s="28">
        <v>29872</v>
      </c>
      <c r="E175" s="11">
        <f t="shared" ref="E175:E194" ca="1" si="19">INT((Z$1-D175)/365)</f>
        <v>34</v>
      </c>
      <c r="F175" s="12" t="s">
        <v>24</v>
      </c>
      <c r="G175" s="20" t="s">
        <v>799</v>
      </c>
      <c r="H175" s="14" t="str">
        <f>VLOOKUP(G175,[1]Striderslist!A:B,2,FALSE)</f>
        <v>Member</v>
      </c>
      <c r="I175" s="13"/>
      <c r="J175" s="15"/>
      <c r="K175" s="15" t="s">
        <v>800</v>
      </c>
      <c r="L175" s="16">
        <v>39952</v>
      </c>
      <c r="M175" s="7">
        <v>2908149</v>
      </c>
      <c r="N175" s="7" t="s">
        <v>27</v>
      </c>
      <c r="O175" s="7" t="str">
        <f>VLOOKUP(M175,[1]EA!A:F,6,FALSE)</f>
        <v>Competitive</v>
      </c>
      <c r="P175" s="7" t="s">
        <v>28</v>
      </c>
      <c r="Q175" s="7"/>
      <c r="R175" s="7" t="s">
        <v>18</v>
      </c>
      <c r="S175" s="14">
        <v>30</v>
      </c>
      <c r="T175" s="17">
        <v>15</v>
      </c>
      <c r="U175" s="14" t="s">
        <v>18</v>
      </c>
      <c r="V175" s="7" t="s">
        <v>35</v>
      </c>
      <c r="W175" s="7" t="s">
        <v>29</v>
      </c>
      <c r="X175" s="18">
        <v>32</v>
      </c>
      <c r="Y175" s="7" t="s">
        <v>36</v>
      </c>
      <c r="Z175" s="7"/>
    </row>
    <row r="176" spans="1:26" ht="12.75" customHeight="1">
      <c r="A176" s="7" t="str">
        <f t="shared" si="17"/>
        <v>Kos</v>
      </c>
      <c r="B176" s="7" t="s">
        <v>801</v>
      </c>
      <c r="C176" s="7" t="s">
        <v>802</v>
      </c>
      <c r="D176" s="28">
        <v>30397</v>
      </c>
      <c r="E176" s="11">
        <f t="shared" ca="1" si="19"/>
        <v>33</v>
      </c>
      <c r="F176" s="12" t="s">
        <v>40</v>
      </c>
      <c r="G176" s="29" t="s">
        <v>803</v>
      </c>
      <c r="H176" s="14" t="str">
        <f>VLOOKUP(G176,[1]Striderslist!A:B,2,FALSE)</f>
        <v>Member</v>
      </c>
      <c r="I176" s="13"/>
      <c r="J176" s="15"/>
      <c r="K176" s="44" t="s">
        <v>804</v>
      </c>
      <c r="L176" s="16">
        <v>42012</v>
      </c>
      <c r="M176" s="7">
        <v>3364567</v>
      </c>
      <c r="N176" s="7" t="s">
        <v>27</v>
      </c>
      <c r="O176" s="7" t="str">
        <f>VLOOKUP(M176,[1]EA!A:F,6,FALSE)</f>
        <v>Competitive</v>
      </c>
      <c r="P176" s="7" t="s">
        <v>28</v>
      </c>
      <c r="Q176" s="7"/>
      <c r="R176" s="7" t="s">
        <v>18</v>
      </c>
      <c r="S176" s="14" t="s">
        <v>35</v>
      </c>
      <c r="T176" s="17"/>
      <c r="U176" s="14" t="s">
        <v>18</v>
      </c>
      <c r="V176" s="7">
        <v>30</v>
      </c>
      <c r="W176" s="39" t="s">
        <v>29</v>
      </c>
      <c r="X176" s="73" t="s">
        <v>69</v>
      </c>
      <c r="Y176" s="39" t="s">
        <v>805</v>
      </c>
      <c r="Z176" s="7"/>
    </row>
    <row r="177" spans="1:26" ht="12" customHeight="1">
      <c r="A177" s="7" t="str">
        <f t="shared" si="17"/>
        <v>Kyritsis</v>
      </c>
      <c r="B177" s="7" t="s">
        <v>806</v>
      </c>
      <c r="C177" s="7" t="s">
        <v>807</v>
      </c>
      <c r="D177" s="28" t="s">
        <v>808</v>
      </c>
      <c r="E177" s="11">
        <f t="shared" ca="1" si="19"/>
        <v>61</v>
      </c>
      <c r="F177" s="12" t="s">
        <v>40</v>
      </c>
      <c r="G177" s="7" t="s">
        <v>809</v>
      </c>
      <c r="H177" s="14" t="str">
        <f>VLOOKUP(G177,[1]Striderslist!A:B,2,FALSE)</f>
        <v>Member</v>
      </c>
      <c r="I177" s="13"/>
      <c r="J177" s="15" t="s">
        <v>810</v>
      </c>
      <c r="K177" s="15" t="s">
        <v>811</v>
      </c>
      <c r="L177" s="16">
        <v>34608</v>
      </c>
      <c r="M177" s="7">
        <v>2753762</v>
      </c>
      <c r="N177" s="7" t="s">
        <v>27</v>
      </c>
      <c r="O177" s="7" t="str">
        <f>VLOOKUP(M177,[1]EA!A:F,6,FALSE)</f>
        <v>Competitive</v>
      </c>
      <c r="P177" s="7" t="s">
        <v>28</v>
      </c>
      <c r="Q177" s="7" t="s">
        <v>812</v>
      </c>
      <c r="R177" s="7" t="s">
        <v>18</v>
      </c>
      <c r="S177" s="14">
        <v>19.190000000000001</v>
      </c>
      <c r="T177" s="17" t="s">
        <v>161</v>
      </c>
      <c r="U177" s="14" t="s">
        <v>188</v>
      </c>
      <c r="V177" s="7" t="s">
        <v>84</v>
      </c>
      <c r="W177" s="7" t="s">
        <v>29</v>
      </c>
      <c r="X177" s="18">
        <v>32</v>
      </c>
      <c r="Y177" s="17" t="s">
        <v>36</v>
      </c>
      <c r="Z177" s="7"/>
    </row>
    <row r="178" spans="1:26" ht="12" customHeight="1">
      <c r="A178" s="7" t="str">
        <f t="shared" si="17"/>
        <v>Lamina</v>
      </c>
      <c r="B178" s="7" t="s">
        <v>813</v>
      </c>
      <c r="C178" s="7" t="s">
        <v>814</v>
      </c>
      <c r="D178" s="28">
        <v>29959</v>
      </c>
      <c r="E178" s="11">
        <f t="shared" ca="1" si="19"/>
        <v>34</v>
      </c>
      <c r="F178" s="12" t="s">
        <v>24</v>
      </c>
      <c r="G178" s="29" t="s">
        <v>815</v>
      </c>
      <c r="H178" s="14" t="str">
        <f>VLOOKUP(G178,[1]Striderslist!A:B,2,FALSE)</f>
        <v>Member</v>
      </c>
      <c r="I178" s="13"/>
      <c r="J178" s="15"/>
      <c r="K178" s="15" t="s">
        <v>816</v>
      </c>
      <c r="L178" s="16">
        <v>42193</v>
      </c>
      <c r="M178" s="7">
        <v>3022243</v>
      </c>
      <c r="N178" s="7" t="s">
        <v>27</v>
      </c>
      <c r="O178" s="7" t="str">
        <f>VLOOKUP(M178,[1]EA!A:F,6,FALSE)</f>
        <v>Competitive</v>
      </c>
      <c r="P178" s="7" t="s">
        <v>28</v>
      </c>
      <c r="Q178" s="7" t="s">
        <v>817</v>
      </c>
      <c r="R178" s="26"/>
      <c r="S178" s="14"/>
      <c r="T178" s="17"/>
      <c r="U178" s="14" t="s">
        <v>18</v>
      </c>
      <c r="V178" s="7" t="s">
        <v>69</v>
      </c>
      <c r="W178" s="7" t="s">
        <v>29</v>
      </c>
      <c r="X178" s="18">
        <v>32</v>
      </c>
      <c r="Y178" s="7" t="s">
        <v>36</v>
      </c>
      <c r="Z178" s="7"/>
    </row>
    <row r="179" spans="1:26" ht="12" customHeight="1">
      <c r="A179" s="7" t="str">
        <f t="shared" si="17"/>
        <v>Lashley</v>
      </c>
      <c r="B179" s="7" t="s">
        <v>456</v>
      </c>
      <c r="C179" s="7" t="s">
        <v>818</v>
      </c>
      <c r="D179" s="28" t="s">
        <v>819</v>
      </c>
      <c r="E179" s="11">
        <f t="shared" ca="1" si="19"/>
        <v>54</v>
      </c>
      <c r="F179" s="12" t="s">
        <v>40</v>
      </c>
      <c r="G179" s="20" t="s">
        <v>820</v>
      </c>
      <c r="H179" s="14" t="str">
        <f>VLOOKUP(G179,[1]Striderslist!A:B,2,FALSE)</f>
        <v>Member</v>
      </c>
      <c r="I179" s="13"/>
      <c r="J179" s="15"/>
      <c r="K179" s="15" t="s">
        <v>821</v>
      </c>
      <c r="L179" s="16">
        <v>40936</v>
      </c>
      <c r="M179" s="7">
        <v>3129580</v>
      </c>
      <c r="N179" s="7" t="s">
        <v>27</v>
      </c>
      <c r="O179" s="7" t="str">
        <f>VLOOKUP(M179,[1]EA!A:F,6,FALSE)</f>
        <v>Competitive</v>
      </c>
      <c r="P179" s="7" t="s">
        <v>28</v>
      </c>
      <c r="Q179" s="7"/>
      <c r="R179" s="7" t="s">
        <v>18</v>
      </c>
      <c r="S179" s="14">
        <v>30</v>
      </c>
      <c r="T179" s="17"/>
      <c r="U179" s="14" t="s">
        <v>18</v>
      </c>
      <c r="V179" s="7" t="s">
        <v>35</v>
      </c>
      <c r="W179" s="7" t="s">
        <v>29</v>
      </c>
      <c r="X179" s="18">
        <v>32</v>
      </c>
      <c r="Y179" s="17" t="s">
        <v>822</v>
      </c>
      <c r="Z179" s="7"/>
    </row>
    <row r="180" spans="1:26" ht="12" customHeight="1">
      <c r="A180" s="7" t="str">
        <f t="shared" si="17"/>
        <v>Laurence</v>
      </c>
      <c r="B180" s="7" t="s">
        <v>823</v>
      </c>
      <c r="C180" s="7" t="s">
        <v>824</v>
      </c>
      <c r="D180" s="28">
        <v>28890</v>
      </c>
      <c r="E180" s="11">
        <f t="shared" ca="1" si="19"/>
        <v>37</v>
      </c>
      <c r="F180" s="12" t="s">
        <v>24</v>
      </c>
      <c r="G180" s="7" t="s">
        <v>825</v>
      </c>
      <c r="H180" s="14" t="str">
        <f>VLOOKUP(G180,[1]Striderslist!A:B,2,FALSE)</f>
        <v>Member</v>
      </c>
      <c r="I180" s="13"/>
      <c r="J180" s="15"/>
      <c r="K180" s="15"/>
      <c r="L180" s="16">
        <v>41153</v>
      </c>
      <c r="M180" s="7">
        <v>8018801</v>
      </c>
      <c r="N180" s="7" t="s">
        <v>27</v>
      </c>
      <c r="O180" s="7" t="str">
        <f>VLOOKUP(M180,[1]EA!A:F,6,FALSE)</f>
        <v>Competitive</v>
      </c>
      <c r="P180" s="7" t="s">
        <v>58</v>
      </c>
      <c r="Q180" s="7"/>
      <c r="R180" s="7" t="s">
        <v>18</v>
      </c>
      <c r="S180" s="14">
        <v>30</v>
      </c>
      <c r="T180" s="17"/>
      <c r="U180" s="14" t="s">
        <v>826</v>
      </c>
      <c r="V180" s="7" t="s">
        <v>35</v>
      </c>
      <c r="W180" s="7" t="s">
        <v>29</v>
      </c>
      <c r="X180" s="18">
        <v>32</v>
      </c>
      <c r="Y180" s="17" t="s">
        <v>36</v>
      </c>
      <c r="Z180" s="7"/>
    </row>
    <row r="181" spans="1:26" ht="12" customHeight="1">
      <c r="A181" s="7" t="str">
        <f t="shared" si="17"/>
        <v>Laurence</v>
      </c>
      <c r="B181" s="7" t="s">
        <v>85</v>
      </c>
      <c r="C181" s="7" t="s">
        <v>824</v>
      </c>
      <c r="D181" s="28">
        <v>27640</v>
      </c>
      <c r="E181" s="11">
        <f t="shared" ca="1" si="19"/>
        <v>40</v>
      </c>
      <c r="F181" s="12" t="s">
        <v>40</v>
      </c>
      <c r="G181" s="74" t="s">
        <v>827</v>
      </c>
      <c r="H181" s="14" t="str">
        <f>VLOOKUP(G181,[1]Striderslist!A:B,2,FALSE)</f>
        <v>Member</v>
      </c>
      <c r="I181" s="49"/>
      <c r="J181" s="15"/>
      <c r="K181" s="15"/>
      <c r="L181" s="16">
        <v>41528</v>
      </c>
      <c r="M181" s="7">
        <v>3289922</v>
      </c>
      <c r="N181" s="7" t="s">
        <v>27</v>
      </c>
      <c r="O181" s="7" t="str">
        <f>VLOOKUP(M181,[1]EA!A:F,6,FALSE)</f>
        <v>Competitive</v>
      </c>
      <c r="P181" s="7" t="s">
        <v>58</v>
      </c>
      <c r="Q181" s="7"/>
      <c r="R181" s="7" t="s">
        <v>18</v>
      </c>
      <c r="S181" s="14">
        <v>30</v>
      </c>
      <c r="T181" s="17" t="s">
        <v>828</v>
      </c>
      <c r="U181" s="14" t="s">
        <v>826</v>
      </c>
      <c r="V181" s="7" t="s">
        <v>35</v>
      </c>
      <c r="W181" s="7" t="s">
        <v>29</v>
      </c>
      <c r="X181" s="18">
        <v>32</v>
      </c>
      <c r="Y181" s="17" t="s">
        <v>36</v>
      </c>
      <c r="Z181" s="7"/>
    </row>
    <row r="182" spans="1:26" ht="12" customHeight="1">
      <c r="A182" s="7" t="str">
        <f t="shared" si="17"/>
        <v>Lavagna</v>
      </c>
      <c r="B182" s="7" t="s">
        <v>829</v>
      </c>
      <c r="C182" s="7" t="s">
        <v>830</v>
      </c>
      <c r="D182" s="28" t="s">
        <v>831</v>
      </c>
      <c r="E182" s="11">
        <f t="shared" ca="1" si="19"/>
        <v>52</v>
      </c>
      <c r="F182" s="12" t="s">
        <v>24</v>
      </c>
      <c r="G182" s="7" t="s">
        <v>832</v>
      </c>
      <c r="H182" s="14"/>
      <c r="I182" s="13"/>
      <c r="J182" s="15"/>
      <c r="K182" s="15" t="s">
        <v>833</v>
      </c>
      <c r="L182" s="16"/>
      <c r="M182" s="7">
        <v>3554245</v>
      </c>
      <c r="N182" s="7" t="s">
        <v>27</v>
      </c>
      <c r="O182" s="7" t="str">
        <f>VLOOKUP(M182,[1]EA!A:F,6,FALSE)</f>
        <v>Competitive</v>
      </c>
      <c r="P182" s="7" t="s">
        <v>28</v>
      </c>
      <c r="Q182" s="7"/>
      <c r="R182" s="7"/>
      <c r="S182" s="14"/>
      <c r="T182" s="17"/>
      <c r="U182" s="14"/>
      <c r="V182" s="7"/>
      <c r="W182" s="7" t="s">
        <v>29</v>
      </c>
      <c r="X182" s="18" t="s">
        <v>133</v>
      </c>
      <c r="Y182" s="7" t="s">
        <v>133</v>
      </c>
      <c r="Z182" s="7"/>
    </row>
    <row r="183" spans="1:26" ht="12" customHeight="1">
      <c r="A183" s="7" t="str">
        <f t="shared" si="17"/>
        <v>Lawrence</v>
      </c>
      <c r="B183" s="7" t="s">
        <v>834</v>
      </c>
      <c r="C183" s="7" t="s">
        <v>835</v>
      </c>
      <c r="D183" s="28" t="s">
        <v>836</v>
      </c>
      <c r="E183" s="11">
        <f t="shared" ca="1" si="19"/>
        <v>68</v>
      </c>
      <c r="F183" s="12" t="s">
        <v>24</v>
      </c>
      <c r="G183" s="20" t="s">
        <v>837</v>
      </c>
      <c r="H183" s="14" t="str">
        <f>VLOOKUP(G183,[1]Striderslist!A:B,2,FALSE)</f>
        <v>Member</v>
      </c>
      <c r="I183" s="13"/>
      <c r="J183" s="15" t="s">
        <v>838</v>
      </c>
      <c r="K183" s="15"/>
      <c r="L183" s="16">
        <v>31321</v>
      </c>
      <c r="M183" s="7">
        <v>2753764</v>
      </c>
      <c r="N183" s="7" t="s">
        <v>27</v>
      </c>
      <c r="O183" s="7" t="str">
        <f>VLOOKUP(M183,[1]EA!A:F,6,FALSE)</f>
        <v>Competitive</v>
      </c>
      <c r="P183" s="7" t="s">
        <v>28</v>
      </c>
      <c r="Q183" s="7" t="s">
        <v>187</v>
      </c>
      <c r="R183" s="7" t="s">
        <v>188</v>
      </c>
      <c r="S183" s="14">
        <v>0</v>
      </c>
      <c r="T183" s="17"/>
      <c r="U183" s="14" t="s">
        <v>188</v>
      </c>
      <c r="V183" s="7" t="s">
        <v>44</v>
      </c>
      <c r="W183" s="7" t="s">
        <v>189</v>
      </c>
      <c r="X183" s="18"/>
      <c r="Y183" s="7"/>
      <c r="Z183" s="7"/>
    </row>
    <row r="184" spans="1:26" ht="12" customHeight="1">
      <c r="A184" s="7" t="str">
        <f t="shared" si="17"/>
        <v>Lee-Smith</v>
      </c>
      <c r="B184" s="7" t="s">
        <v>310</v>
      </c>
      <c r="C184" s="7" t="s">
        <v>839</v>
      </c>
      <c r="D184" s="28">
        <v>26047</v>
      </c>
      <c r="E184" s="11">
        <f t="shared" ca="1" si="19"/>
        <v>45</v>
      </c>
      <c r="F184" s="12" t="s">
        <v>40</v>
      </c>
      <c r="G184" s="20" t="s">
        <v>840</v>
      </c>
      <c r="H184" s="14" t="str">
        <f>VLOOKUP(G184,[1]Striderslist!A:B,2,FALSE)</f>
        <v>Member</v>
      </c>
      <c r="I184" s="13"/>
      <c r="J184" s="15"/>
      <c r="K184" s="15"/>
      <c r="L184" s="16">
        <v>39825</v>
      </c>
      <c r="M184" s="7">
        <v>2858605</v>
      </c>
      <c r="N184" s="7" t="s">
        <v>27</v>
      </c>
      <c r="O184" s="7" t="str">
        <f>VLOOKUP(M184,[1]EA!A:F,6,FALSE)</f>
        <v>Competitive</v>
      </c>
      <c r="P184" s="7" t="s">
        <v>28</v>
      </c>
      <c r="Q184" s="7"/>
      <c r="R184" s="7" t="s">
        <v>18</v>
      </c>
      <c r="S184" s="14">
        <v>30</v>
      </c>
      <c r="T184" s="17"/>
      <c r="U184" s="14" t="s">
        <v>18</v>
      </c>
      <c r="V184" s="7" t="s">
        <v>35</v>
      </c>
      <c r="W184" s="13" t="s">
        <v>29</v>
      </c>
      <c r="X184" s="38">
        <v>32</v>
      </c>
      <c r="Y184" s="13" t="s">
        <v>218</v>
      </c>
      <c r="Z184" s="7"/>
    </row>
    <row r="185" spans="1:26" ht="12" customHeight="1">
      <c r="A185" s="7" t="str">
        <f t="shared" si="17"/>
        <v>Lee-Smith</v>
      </c>
      <c r="B185" s="7" t="s">
        <v>394</v>
      </c>
      <c r="C185" s="7" t="s">
        <v>839</v>
      </c>
      <c r="D185" s="28">
        <v>26536</v>
      </c>
      <c r="E185" s="11">
        <f t="shared" ca="1" si="19"/>
        <v>43</v>
      </c>
      <c r="F185" s="12" t="s">
        <v>40</v>
      </c>
      <c r="G185" s="20" t="s">
        <v>841</v>
      </c>
      <c r="H185" s="14" t="str">
        <f>VLOOKUP(G185,[1]Striderslist!A:B,2,FALSE)</f>
        <v>Member</v>
      </c>
      <c r="I185" s="49"/>
      <c r="J185" s="15" t="s">
        <v>842</v>
      </c>
      <c r="K185" s="15" t="s">
        <v>843</v>
      </c>
      <c r="L185" s="16">
        <v>39521</v>
      </c>
      <c r="M185" s="7">
        <v>2793102</v>
      </c>
      <c r="N185" s="7" t="s">
        <v>27</v>
      </c>
      <c r="O185" s="7" t="str">
        <f>VLOOKUP(M185,[1]EA!A:F,6,FALSE)</f>
        <v>Competitive</v>
      </c>
      <c r="P185" s="7" t="s">
        <v>58</v>
      </c>
      <c r="Q185" s="7"/>
      <c r="R185" s="7" t="s">
        <v>18</v>
      </c>
      <c r="S185" s="14">
        <v>0</v>
      </c>
      <c r="T185" s="17"/>
      <c r="U185" s="14" t="s">
        <v>844</v>
      </c>
      <c r="V185" s="7" t="s">
        <v>44</v>
      </c>
      <c r="W185" s="7" t="s">
        <v>29</v>
      </c>
      <c r="X185" s="18">
        <v>64</v>
      </c>
      <c r="Y185" s="7" t="s">
        <v>845</v>
      </c>
      <c r="Z185" s="7"/>
    </row>
    <row r="186" spans="1:26" ht="12.75" customHeight="1">
      <c r="A186" s="7" t="s">
        <v>839</v>
      </c>
      <c r="B186" s="7" t="s">
        <v>846</v>
      </c>
      <c r="C186" s="7" t="s">
        <v>847</v>
      </c>
      <c r="D186" s="28">
        <v>29415</v>
      </c>
      <c r="E186" s="11">
        <f t="shared" ca="1" si="19"/>
        <v>35</v>
      </c>
      <c r="F186" s="12" t="s">
        <v>24</v>
      </c>
      <c r="G186" s="20" t="s">
        <v>848</v>
      </c>
      <c r="H186" s="14" t="str">
        <f>VLOOKUP(G186,[1]Striderslist!A:B,2,FALSE)</f>
        <v>Member</v>
      </c>
      <c r="I186" s="13"/>
      <c r="J186" s="15"/>
      <c r="K186" s="15" t="s">
        <v>849</v>
      </c>
      <c r="L186" s="16">
        <v>39856</v>
      </c>
      <c r="M186" s="7">
        <v>2873554</v>
      </c>
      <c r="N186" s="7" t="s">
        <v>27</v>
      </c>
      <c r="O186" s="7" t="str">
        <f>VLOOKUP(M186,[1]EA!A:F,6,FALSE)</f>
        <v>Competitive</v>
      </c>
      <c r="P186" s="7" t="s">
        <v>58</v>
      </c>
      <c r="Q186" s="7"/>
      <c r="R186" s="7" t="s">
        <v>18</v>
      </c>
      <c r="S186" s="14">
        <v>55</v>
      </c>
      <c r="T186" s="17"/>
      <c r="U186" s="14" t="s">
        <v>18</v>
      </c>
      <c r="V186" s="7" t="s">
        <v>96</v>
      </c>
      <c r="W186" s="7" t="s">
        <v>29</v>
      </c>
      <c r="X186" s="18"/>
      <c r="Y186" s="7"/>
      <c r="Z186" s="7"/>
    </row>
    <row r="187" spans="1:26" ht="12" customHeight="1">
      <c r="A187" s="7" t="str">
        <f t="shared" ref="A187:A204" si="20">C187</f>
        <v>Legge</v>
      </c>
      <c r="B187" s="7" t="s">
        <v>850</v>
      </c>
      <c r="C187" s="7" t="s">
        <v>851</v>
      </c>
      <c r="D187" s="28">
        <v>25676</v>
      </c>
      <c r="E187" s="11">
        <f t="shared" ca="1" si="19"/>
        <v>46</v>
      </c>
      <c r="F187" s="12" t="s">
        <v>24</v>
      </c>
      <c r="G187" s="7" t="s">
        <v>852</v>
      </c>
      <c r="H187" s="14" t="str">
        <f>VLOOKUP(G187,[1]Striderslist!A:B,2,FALSE)</f>
        <v>Member</v>
      </c>
      <c r="I187" s="7" t="s">
        <v>853</v>
      </c>
      <c r="J187" s="15" t="s">
        <v>854</v>
      </c>
      <c r="K187" s="15"/>
      <c r="L187" s="16">
        <v>39343</v>
      </c>
      <c r="M187" s="7">
        <v>2793112</v>
      </c>
      <c r="N187" s="7" t="s">
        <v>27</v>
      </c>
      <c r="O187" s="7" t="str">
        <f>VLOOKUP(M187,[1]EA!A:F,6,FALSE)</f>
        <v>Competitive</v>
      </c>
      <c r="P187" s="7" t="s">
        <v>28</v>
      </c>
      <c r="Q187" s="7"/>
      <c r="R187" s="7" t="s">
        <v>18</v>
      </c>
      <c r="S187" s="14">
        <v>30</v>
      </c>
      <c r="T187" s="17"/>
      <c r="U187" s="14" t="s">
        <v>18</v>
      </c>
      <c r="V187" s="7" t="s">
        <v>35</v>
      </c>
      <c r="W187" s="7" t="s">
        <v>29</v>
      </c>
      <c r="X187" s="18">
        <v>32</v>
      </c>
      <c r="Y187" s="17" t="s">
        <v>36</v>
      </c>
      <c r="Z187" s="7"/>
    </row>
    <row r="188" spans="1:26" ht="12" customHeight="1">
      <c r="A188" s="7" t="str">
        <f t="shared" si="20"/>
        <v>Leong Chung</v>
      </c>
      <c r="B188" s="7" t="s">
        <v>855</v>
      </c>
      <c r="C188" s="7" t="s">
        <v>856</v>
      </c>
      <c r="D188" s="28" t="s">
        <v>857</v>
      </c>
      <c r="E188" s="11">
        <f t="shared" ca="1" si="19"/>
        <v>47</v>
      </c>
      <c r="F188" s="12" t="s">
        <v>40</v>
      </c>
      <c r="G188" s="49" t="s">
        <v>858</v>
      </c>
      <c r="H188" s="14" t="str">
        <f>VLOOKUP(G188,[1]Striderslist!A:B,2,FALSE)</f>
        <v>Member</v>
      </c>
      <c r="I188" s="13"/>
      <c r="J188" s="15"/>
      <c r="K188" s="15" t="s">
        <v>859</v>
      </c>
      <c r="L188" s="16">
        <v>38761</v>
      </c>
      <c r="M188" s="7">
        <v>2753765</v>
      </c>
      <c r="N188" s="7" t="s">
        <v>27</v>
      </c>
      <c r="O188" s="7" t="str">
        <f>VLOOKUP(M188,[1]EA!A:F,6,FALSE)</f>
        <v>Competitive</v>
      </c>
      <c r="P188" s="7" t="s">
        <v>28</v>
      </c>
      <c r="Q188" s="7"/>
      <c r="R188" s="7" t="s">
        <v>18</v>
      </c>
      <c r="S188" s="14">
        <v>30</v>
      </c>
      <c r="T188" s="17"/>
      <c r="U188" s="14" t="s">
        <v>18</v>
      </c>
      <c r="V188" s="7" t="s">
        <v>35</v>
      </c>
      <c r="W188" s="7" t="s">
        <v>29</v>
      </c>
      <c r="X188" s="18">
        <v>32</v>
      </c>
      <c r="Y188" s="7" t="s">
        <v>36</v>
      </c>
      <c r="Z188" s="7"/>
    </row>
    <row r="189" spans="1:26" ht="12" customHeight="1">
      <c r="A189" s="7" t="str">
        <f t="shared" si="20"/>
        <v>Letchford</v>
      </c>
      <c r="B189" s="7" t="s">
        <v>860</v>
      </c>
      <c r="C189" s="7" t="s">
        <v>861</v>
      </c>
      <c r="D189" s="28">
        <v>30925</v>
      </c>
      <c r="E189" s="11">
        <f t="shared" ca="1" si="19"/>
        <v>31</v>
      </c>
      <c r="F189" s="12" t="s">
        <v>24</v>
      </c>
      <c r="G189" s="75" t="s">
        <v>862</v>
      </c>
      <c r="H189" s="14" t="str">
        <f>VLOOKUP(G189,[1]Striderslist!A:B,2,FALSE)</f>
        <v>Member</v>
      </c>
      <c r="J189" s="15"/>
      <c r="K189" s="15" t="s">
        <v>863</v>
      </c>
      <c r="L189" s="16">
        <v>42271</v>
      </c>
      <c r="M189" s="7">
        <v>3527314</v>
      </c>
      <c r="N189" s="7" t="s">
        <v>27</v>
      </c>
      <c r="O189" s="7" t="str">
        <f>VLOOKUP(M189,[1]EA!A:F,6,FALSE)</f>
        <v>Competitive</v>
      </c>
      <c r="P189" s="7" t="s">
        <v>28</v>
      </c>
      <c r="Q189" s="7"/>
      <c r="R189" s="7"/>
      <c r="S189" s="14"/>
      <c r="T189" s="17"/>
      <c r="U189" s="14"/>
      <c r="V189" s="7"/>
      <c r="W189" s="17" t="s">
        <v>29</v>
      </c>
      <c r="X189" s="18" t="s">
        <v>293</v>
      </c>
      <c r="Y189" s="7" t="s">
        <v>36</v>
      </c>
      <c r="Z189" s="7"/>
    </row>
    <row r="190" spans="1:26" ht="12" customHeight="1">
      <c r="A190" s="7" t="str">
        <f t="shared" si="20"/>
        <v>Lidbetter</v>
      </c>
      <c r="B190" s="7" t="s">
        <v>864</v>
      </c>
      <c r="C190" s="7" t="s">
        <v>865</v>
      </c>
      <c r="D190" s="28">
        <v>28754</v>
      </c>
      <c r="E190" s="11">
        <f t="shared" ca="1" si="19"/>
        <v>37</v>
      </c>
      <c r="F190" s="12" t="s">
        <v>40</v>
      </c>
      <c r="G190" s="75" t="s">
        <v>866</v>
      </c>
      <c r="H190" s="14"/>
      <c r="J190" s="15"/>
      <c r="K190" s="15" t="s">
        <v>867</v>
      </c>
      <c r="L190" s="16">
        <v>42332</v>
      </c>
      <c r="M190" s="7">
        <v>3544246</v>
      </c>
      <c r="N190" s="7" t="s">
        <v>27</v>
      </c>
      <c r="O190" s="7" t="str">
        <f>VLOOKUP(M190,[1]EA!A:F,6,FALSE)</f>
        <v>Competitive</v>
      </c>
      <c r="P190" s="7" t="s">
        <v>28</v>
      </c>
      <c r="Q190" s="7"/>
      <c r="R190" s="7"/>
      <c r="S190" s="14"/>
      <c r="T190" s="17"/>
      <c r="U190" s="14"/>
      <c r="V190" s="7"/>
      <c r="W190" s="7" t="s">
        <v>29</v>
      </c>
      <c r="X190" s="18">
        <v>33</v>
      </c>
      <c r="Y190" s="17" t="s">
        <v>30</v>
      </c>
      <c r="Z190" s="7"/>
    </row>
    <row r="191" spans="1:26" ht="12.75" customHeight="1">
      <c r="A191" s="7" t="str">
        <f t="shared" si="20"/>
        <v>Lim</v>
      </c>
      <c r="B191" s="7" t="s">
        <v>868</v>
      </c>
      <c r="C191" s="7" t="s">
        <v>869</v>
      </c>
      <c r="D191" s="28">
        <v>27475</v>
      </c>
      <c r="E191" s="11">
        <f t="shared" ca="1" si="19"/>
        <v>41</v>
      </c>
      <c r="F191" s="12" t="s">
        <v>24</v>
      </c>
      <c r="G191" s="75" t="s">
        <v>870</v>
      </c>
      <c r="H191" s="14" t="str">
        <f>VLOOKUP(G191,[1]Striderslist!A:B,2,FALSE)</f>
        <v>Member</v>
      </c>
      <c r="J191" s="15"/>
      <c r="K191" s="15" t="s">
        <v>871</v>
      </c>
      <c r="L191" s="16">
        <v>40480</v>
      </c>
      <c r="M191" s="7">
        <v>2998475</v>
      </c>
      <c r="N191" s="7" t="s">
        <v>27</v>
      </c>
      <c r="O191" s="7" t="str">
        <f>VLOOKUP(M191,[1]EA!A:F,6,FALSE)</f>
        <v>Competitive</v>
      </c>
      <c r="P191" s="7" t="s">
        <v>28</v>
      </c>
      <c r="Q191" s="7"/>
      <c r="R191" s="7" t="s">
        <v>18</v>
      </c>
      <c r="S191" s="14">
        <v>30</v>
      </c>
      <c r="T191" s="17"/>
      <c r="U191" s="14" t="s">
        <v>18</v>
      </c>
      <c r="V191" s="7" t="s">
        <v>35</v>
      </c>
      <c r="W191" s="7" t="s">
        <v>29</v>
      </c>
      <c r="X191" s="18">
        <v>32</v>
      </c>
      <c r="Y191" s="17" t="s">
        <v>36</v>
      </c>
      <c r="Z191" s="7"/>
    </row>
    <row r="192" spans="1:26" ht="12.75" customHeight="1">
      <c r="A192" s="7" t="str">
        <f t="shared" si="20"/>
        <v>Lindley</v>
      </c>
      <c r="B192" s="7" t="s">
        <v>872</v>
      </c>
      <c r="C192" s="7" t="s">
        <v>873</v>
      </c>
      <c r="D192" s="28">
        <v>29402</v>
      </c>
      <c r="E192" s="11">
        <f t="shared" ca="1" si="19"/>
        <v>35</v>
      </c>
      <c r="F192" s="12" t="s">
        <v>24</v>
      </c>
      <c r="G192" s="20" t="s">
        <v>874</v>
      </c>
      <c r="H192" s="14" t="str">
        <f>VLOOKUP(G192,[1]Striderslist!A:B,2,FALSE)</f>
        <v>Member</v>
      </c>
      <c r="I192" s="20" t="s">
        <v>875</v>
      </c>
      <c r="J192" s="15"/>
      <c r="K192" s="15"/>
      <c r="L192" s="16">
        <v>41429</v>
      </c>
      <c r="M192" s="7">
        <v>3271182</v>
      </c>
      <c r="N192" s="7" t="s">
        <v>27</v>
      </c>
      <c r="O192" s="7" t="str">
        <f>VLOOKUP(M192,[1]EA!A:F,6,FALSE)</f>
        <v>Competitive</v>
      </c>
      <c r="P192" s="7" t="s">
        <v>28</v>
      </c>
      <c r="Q192" s="7"/>
      <c r="R192" s="7" t="s">
        <v>18</v>
      </c>
      <c r="S192" s="14">
        <v>30</v>
      </c>
      <c r="T192" s="17"/>
      <c r="U192" s="14" t="s">
        <v>18</v>
      </c>
      <c r="V192" s="7" t="s">
        <v>35</v>
      </c>
      <c r="W192" s="7" t="s">
        <v>29</v>
      </c>
      <c r="X192" s="18">
        <v>32</v>
      </c>
      <c r="Y192" s="7"/>
      <c r="Z192" s="7"/>
    </row>
    <row r="193" spans="1:26" ht="12" customHeight="1">
      <c r="A193" s="7" t="str">
        <f t="shared" si="20"/>
        <v>Lironi</v>
      </c>
      <c r="B193" s="7" t="s">
        <v>876</v>
      </c>
      <c r="C193" s="7" t="s">
        <v>877</v>
      </c>
      <c r="D193" s="28">
        <v>26196</v>
      </c>
      <c r="E193" s="11">
        <f t="shared" ca="1" si="19"/>
        <v>44</v>
      </c>
      <c r="F193" s="12" t="s">
        <v>24</v>
      </c>
      <c r="G193" s="53" t="s">
        <v>878</v>
      </c>
      <c r="H193" s="14" t="e">
        <f>VLOOKUP(G193,[1]Striderslist!A:B,2,FALSE)</f>
        <v>#N/A</v>
      </c>
      <c r="I193" s="13"/>
      <c r="J193" s="15"/>
      <c r="K193" s="15" t="s">
        <v>879</v>
      </c>
      <c r="L193" s="16">
        <v>41831</v>
      </c>
      <c r="M193" s="7">
        <v>3401109</v>
      </c>
      <c r="N193" s="7" t="s">
        <v>27</v>
      </c>
      <c r="O193" s="7" t="str">
        <f>VLOOKUP(M193,[1]EA!A:F,6,FALSE)</f>
        <v>Competitive</v>
      </c>
      <c r="P193" s="7" t="s">
        <v>58</v>
      </c>
      <c r="Q193" s="7"/>
      <c r="R193" s="7" t="s">
        <v>18</v>
      </c>
      <c r="S193" s="14"/>
      <c r="T193" s="17"/>
      <c r="U193" s="14" t="s">
        <v>880</v>
      </c>
      <c r="V193" s="7" t="s">
        <v>44</v>
      </c>
      <c r="W193" s="13" t="s">
        <v>29</v>
      </c>
      <c r="X193" s="73"/>
      <c r="Y193" s="39"/>
      <c r="Z193" s="7"/>
    </row>
    <row r="194" spans="1:26" ht="12" customHeight="1">
      <c r="A194" s="7" t="str">
        <f t="shared" si="20"/>
        <v>Littlewood</v>
      </c>
      <c r="B194" s="7" t="s">
        <v>319</v>
      </c>
      <c r="C194" s="7" t="s">
        <v>881</v>
      </c>
      <c r="D194" s="28">
        <v>26238</v>
      </c>
      <c r="E194" s="11">
        <f t="shared" ca="1" si="19"/>
        <v>44</v>
      </c>
      <c r="F194" s="12" t="s">
        <v>40</v>
      </c>
      <c r="G194" s="20" t="s">
        <v>882</v>
      </c>
      <c r="H194" s="14" t="str">
        <f>VLOOKUP(G194,[1]Striderslist!A:B,2,FALSE)</f>
        <v>Member</v>
      </c>
      <c r="I194" s="13"/>
      <c r="J194" s="15" t="s">
        <v>883</v>
      </c>
      <c r="K194" s="15" t="s">
        <v>884</v>
      </c>
      <c r="L194" s="16">
        <v>35339</v>
      </c>
      <c r="M194" s="7">
        <v>2753766</v>
      </c>
      <c r="N194" s="7" t="s">
        <v>27</v>
      </c>
      <c r="O194" s="7" t="str">
        <f>VLOOKUP(M194,[1]EA!A:F,6,FALSE)</f>
        <v>Competitive</v>
      </c>
      <c r="P194" s="7" t="s">
        <v>28</v>
      </c>
      <c r="Q194" s="7"/>
      <c r="R194" s="7" t="s">
        <v>18</v>
      </c>
      <c r="S194" s="14">
        <v>30</v>
      </c>
      <c r="T194" s="17"/>
      <c r="U194" s="14" t="s">
        <v>18</v>
      </c>
      <c r="V194" s="7" t="s">
        <v>35</v>
      </c>
      <c r="W194" s="17" t="s">
        <v>29</v>
      </c>
      <c r="X194" s="25">
        <v>32</v>
      </c>
      <c r="Y194" s="17" t="s">
        <v>36</v>
      </c>
      <c r="Z194" s="7"/>
    </row>
    <row r="195" spans="1:26" ht="12" customHeight="1">
      <c r="A195" s="7" t="str">
        <f t="shared" si="20"/>
        <v>Lovell</v>
      </c>
      <c r="B195" s="7" t="s">
        <v>885</v>
      </c>
      <c r="C195" s="7" t="s">
        <v>886</v>
      </c>
      <c r="D195" s="28" t="s">
        <v>887</v>
      </c>
      <c r="E195" s="11">
        <v>50</v>
      </c>
      <c r="F195" s="68" t="s">
        <v>40</v>
      </c>
      <c r="G195" s="53" t="s">
        <v>888</v>
      </c>
      <c r="H195" s="14" t="str">
        <f>VLOOKUP(G195,[1]Striderslist!A:B,2,FALSE)</f>
        <v>Member</v>
      </c>
      <c r="I195" s="53"/>
      <c r="J195" s="15" t="s">
        <v>889</v>
      </c>
      <c r="K195" s="15" t="s">
        <v>890</v>
      </c>
      <c r="L195" s="16">
        <v>37013</v>
      </c>
      <c r="M195" s="7">
        <v>2753768</v>
      </c>
      <c r="N195" s="7" t="s">
        <v>27</v>
      </c>
      <c r="O195" s="7" t="str">
        <f>VLOOKUP(M195,[1]EA!A:F,6,FALSE)</f>
        <v>Competitive</v>
      </c>
      <c r="P195" s="7" t="s">
        <v>28</v>
      </c>
      <c r="Q195" s="7"/>
      <c r="R195" s="7" t="s">
        <v>18</v>
      </c>
      <c r="S195" s="14">
        <v>60</v>
      </c>
      <c r="T195" s="17" t="s">
        <v>891</v>
      </c>
      <c r="U195" s="14" t="s">
        <v>18</v>
      </c>
      <c r="V195" s="14" t="s">
        <v>44</v>
      </c>
      <c r="W195" s="14" t="s">
        <v>29</v>
      </c>
      <c r="X195" s="18">
        <v>33</v>
      </c>
      <c r="Y195" s="14" t="s">
        <v>30</v>
      </c>
      <c r="Z195" s="14"/>
    </row>
    <row r="196" spans="1:26" ht="12" customHeight="1">
      <c r="A196" s="7" t="str">
        <f t="shared" si="20"/>
        <v>Luciani</v>
      </c>
      <c r="B196" s="7" t="s">
        <v>892</v>
      </c>
      <c r="C196" s="7" t="s">
        <v>893</v>
      </c>
      <c r="D196" s="28">
        <v>30510</v>
      </c>
      <c r="E196" s="11">
        <f t="shared" ref="E196:E212" ca="1" si="21">INT((Z$1-D196)/365)</f>
        <v>32</v>
      </c>
      <c r="F196" s="12" t="s">
        <v>40</v>
      </c>
      <c r="G196" s="53" t="s">
        <v>894</v>
      </c>
      <c r="H196" s="14" t="str">
        <f>VLOOKUP(G196,[1]Striderslist!A:B,2,FALSE)</f>
        <v>Member</v>
      </c>
      <c r="I196" s="13"/>
      <c r="J196" s="15"/>
      <c r="K196" s="15" t="s">
        <v>895</v>
      </c>
      <c r="L196" s="16">
        <v>41831</v>
      </c>
      <c r="M196" s="7">
        <v>3401107</v>
      </c>
      <c r="N196" s="7" t="s">
        <v>27</v>
      </c>
      <c r="O196" s="7" t="str">
        <f>VLOOKUP(M196,[1]EA!A:F,6,FALSE)</f>
        <v>Competitive</v>
      </c>
      <c r="P196" s="7" t="s">
        <v>58</v>
      </c>
      <c r="Q196" s="7"/>
      <c r="R196" s="7" t="s">
        <v>18</v>
      </c>
      <c r="S196" s="14">
        <v>40</v>
      </c>
      <c r="T196" s="17"/>
      <c r="U196" s="14" t="s">
        <v>18</v>
      </c>
      <c r="V196" s="7" t="s">
        <v>896</v>
      </c>
      <c r="W196" s="13" t="s">
        <v>29</v>
      </c>
      <c r="X196" s="38">
        <v>54</v>
      </c>
      <c r="Y196" s="13" t="s">
        <v>897</v>
      </c>
      <c r="Z196" s="7"/>
    </row>
    <row r="197" spans="1:26" ht="12" customHeight="1">
      <c r="A197" s="7" t="str">
        <f t="shared" si="20"/>
        <v>Macdonald</v>
      </c>
      <c r="B197" s="7" t="s">
        <v>898</v>
      </c>
      <c r="C197" s="7" t="s">
        <v>899</v>
      </c>
      <c r="D197" s="28">
        <v>31574</v>
      </c>
      <c r="E197" s="11">
        <f t="shared" ca="1" si="21"/>
        <v>29</v>
      </c>
      <c r="F197" s="12" t="s">
        <v>40</v>
      </c>
      <c r="G197" s="7" t="s">
        <v>900</v>
      </c>
      <c r="H197" s="14" t="e">
        <f>VLOOKUP(G197,[1]Striderslist!A:B,2,FALSE)</f>
        <v>#N/A</v>
      </c>
      <c r="I197" s="13"/>
      <c r="J197" s="15"/>
      <c r="K197" s="15" t="s">
        <v>901</v>
      </c>
      <c r="L197" s="16">
        <v>42299</v>
      </c>
      <c r="M197" s="7">
        <v>3535884</v>
      </c>
      <c r="N197" s="7" t="s">
        <v>27</v>
      </c>
      <c r="O197" s="7" t="str">
        <f>VLOOKUP(M197,[1]EA!A:F,6,FALSE)</f>
        <v>Competitive</v>
      </c>
      <c r="P197" s="7" t="s">
        <v>28</v>
      </c>
      <c r="Q197" s="7"/>
      <c r="R197" s="7"/>
      <c r="S197" s="14"/>
      <c r="T197" s="17"/>
      <c r="U197" s="14"/>
      <c r="V197" s="7"/>
      <c r="W197" s="7" t="s">
        <v>29</v>
      </c>
      <c r="X197" s="18">
        <v>33</v>
      </c>
      <c r="Y197" s="7" t="s">
        <v>30</v>
      </c>
      <c r="Z197" s="7"/>
    </row>
    <row r="198" spans="1:26" ht="12" customHeight="1">
      <c r="A198" s="7" t="str">
        <f t="shared" si="20"/>
        <v>Macenhill</v>
      </c>
      <c r="B198" s="7" t="s">
        <v>902</v>
      </c>
      <c r="C198" s="7" t="s">
        <v>903</v>
      </c>
      <c r="D198" s="28">
        <v>25823</v>
      </c>
      <c r="E198" s="11">
        <f t="shared" ca="1" si="21"/>
        <v>45</v>
      </c>
      <c r="F198" s="12" t="s">
        <v>40</v>
      </c>
      <c r="G198" s="20" t="s">
        <v>904</v>
      </c>
      <c r="H198" s="14" t="str">
        <f>VLOOKUP(G198,[1]Striderslist!A:B,2,FALSE)</f>
        <v>Member</v>
      </c>
      <c r="I198" s="49" t="s">
        <v>905</v>
      </c>
      <c r="J198" s="15" t="s">
        <v>906</v>
      </c>
      <c r="K198" s="15"/>
      <c r="L198" s="16">
        <v>37458</v>
      </c>
      <c r="M198" s="7">
        <v>2753770</v>
      </c>
      <c r="N198" s="7" t="s">
        <v>27</v>
      </c>
      <c r="O198" s="7" t="str">
        <f>VLOOKUP(M198,[1]EA!A:F,6,FALSE)</f>
        <v>Competitive</v>
      </c>
      <c r="P198" s="7" t="s">
        <v>58</v>
      </c>
      <c r="Q198" s="7"/>
      <c r="R198" s="7" t="s">
        <v>18</v>
      </c>
      <c r="S198" s="14">
        <v>0</v>
      </c>
      <c r="T198" s="17"/>
      <c r="U198" s="14" t="s">
        <v>18</v>
      </c>
      <c r="V198" s="7" t="s">
        <v>313</v>
      </c>
      <c r="W198" s="7" t="s">
        <v>29</v>
      </c>
      <c r="X198" s="18"/>
      <c r="Y198" s="7"/>
      <c r="Z198" s="7"/>
    </row>
    <row r="199" spans="1:26" ht="12" customHeight="1">
      <c r="A199" s="7" t="str">
        <f t="shared" si="20"/>
        <v>Macenhill</v>
      </c>
      <c r="B199" s="7" t="s">
        <v>907</v>
      </c>
      <c r="C199" s="7" t="s">
        <v>903</v>
      </c>
      <c r="D199" s="28">
        <v>26477</v>
      </c>
      <c r="E199" s="11">
        <f t="shared" ca="1" si="21"/>
        <v>43</v>
      </c>
      <c r="F199" s="12" t="s">
        <v>40</v>
      </c>
      <c r="G199" s="20" t="s">
        <v>908</v>
      </c>
      <c r="H199" s="14" t="e">
        <f>VLOOKUP(G199,[1]Striderslist!A:B,2,FALSE)</f>
        <v>#N/A</v>
      </c>
      <c r="I199" s="13"/>
      <c r="J199" s="15" t="s">
        <v>909</v>
      </c>
      <c r="K199" s="15"/>
      <c r="L199" s="16">
        <v>37398</v>
      </c>
      <c r="M199" s="7">
        <v>2753771</v>
      </c>
      <c r="N199" s="7" t="s">
        <v>27</v>
      </c>
      <c r="O199" s="7" t="str">
        <f>VLOOKUP(M199,[1]EA!A:F,6,FALSE)</f>
        <v>Competitive</v>
      </c>
      <c r="P199" s="7" t="s">
        <v>58</v>
      </c>
      <c r="Q199" s="7"/>
      <c r="R199" s="7" t="s">
        <v>18</v>
      </c>
      <c r="S199" s="14">
        <v>0</v>
      </c>
      <c r="T199" s="17"/>
      <c r="U199" s="14" t="s">
        <v>18</v>
      </c>
      <c r="V199" s="29" t="s">
        <v>96</v>
      </c>
      <c r="W199" s="21" t="s">
        <v>29</v>
      </c>
      <c r="X199" s="25">
        <v>54</v>
      </c>
      <c r="Y199" s="21" t="s">
        <v>910</v>
      </c>
      <c r="Z199" s="7"/>
    </row>
    <row r="200" spans="1:26" ht="12" customHeight="1">
      <c r="A200" s="7" t="str">
        <f t="shared" si="20"/>
        <v>Macenhill</v>
      </c>
      <c r="B200" s="7" t="s">
        <v>280</v>
      </c>
      <c r="C200" s="7" t="s">
        <v>903</v>
      </c>
      <c r="D200" s="28">
        <v>26393</v>
      </c>
      <c r="E200" s="11">
        <f t="shared" ca="1" si="21"/>
        <v>44</v>
      </c>
      <c r="F200" s="12" t="s">
        <v>24</v>
      </c>
      <c r="G200" s="7"/>
      <c r="H200" s="14" t="e">
        <f>VLOOKUP(G200,[1]Striderslist!A:B,2,FALSE)</f>
        <v>#N/A</v>
      </c>
      <c r="I200" s="20" t="s">
        <v>911</v>
      </c>
      <c r="J200" s="15" t="s">
        <v>909</v>
      </c>
      <c r="K200" s="15" t="s">
        <v>912</v>
      </c>
      <c r="L200" s="16">
        <v>37496</v>
      </c>
      <c r="M200" s="7">
        <v>2753772</v>
      </c>
      <c r="N200" s="7" t="s">
        <v>27</v>
      </c>
      <c r="O200" s="7" t="str">
        <f>VLOOKUP(M200,[1]EA!A:F,6,FALSE)</f>
        <v>Competitive</v>
      </c>
      <c r="P200" s="7" t="s">
        <v>58</v>
      </c>
      <c r="Q200" s="7"/>
      <c r="R200" s="7" t="s">
        <v>18</v>
      </c>
      <c r="S200" s="14">
        <v>55</v>
      </c>
      <c r="T200" s="17"/>
      <c r="U200" s="14" t="s">
        <v>913</v>
      </c>
      <c r="V200" s="7" t="s">
        <v>44</v>
      </c>
      <c r="W200" s="21" t="s">
        <v>29</v>
      </c>
      <c r="X200" s="25"/>
      <c r="Y200" s="21"/>
      <c r="Z200" s="7"/>
    </row>
    <row r="201" spans="1:26" ht="12.75" customHeight="1">
      <c r="A201" s="7" t="str">
        <f t="shared" si="20"/>
        <v>Macenhill</v>
      </c>
      <c r="B201" s="7" t="s">
        <v>914</v>
      </c>
      <c r="C201" s="7" t="s">
        <v>903</v>
      </c>
      <c r="D201" s="28">
        <v>27589</v>
      </c>
      <c r="E201" s="11">
        <f t="shared" ca="1" si="21"/>
        <v>40</v>
      </c>
      <c r="F201" s="12" t="s">
        <v>24</v>
      </c>
      <c r="G201" s="29" t="s">
        <v>915</v>
      </c>
      <c r="H201" s="14" t="str">
        <f>VLOOKUP(G201,[1]Striderslist!A:B,2,FALSE)</f>
        <v>Member</v>
      </c>
      <c r="I201" s="13"/>
      <c r="J201" s="15" t="s">
        <v>906</v>
      </c>
      <c r="K201" s="15" t="s">
        <v>916</v>
      </c>
      <c r="L201" s="16">
        <v>37864</v>
      </c>
      <c r="M201" s="7">
        <v>2753823</v>
      </c>
      <c r="N201" s="7" t="s">
        <v>27</v>
      </c>
      <c r="O201" s="7" t="str">
        <f>VLOOKUP(M201,[1]EA!A:F,6,FALSE)</f>
        <v>Competitive</v>
      </c>
      <c r="P201" s="7" t="s">
        <v>58</v>
      </c>
      <c r="Q201" s="7"/>
      <c r="R201" s="7" t="s">
        <v>18</v>
      </c>
      <c r="S201" s="14">
        <v>55</v>
      </c>
      <c r="T201" s="17"/>
      <c r="U201" s="14" t="s">
        <v>917</v>
      </c>
      <c r="V201" s="7" t="s">
        <v>44</v>
      </c>
      <c r="W201" s="7" t="s">
        <v>29</v>
      </c>
      <c r="X201" s="18">
        <v>54</v>
      </c>
      <c r="Y201" s="7" t="s">
        <v>918</v>
      </c>
      <c r="Z201" s="7"/>
    </row>
    <row r="202" spans="1:26" ht="12.75" customHeight="1">
      <c r="A202" s="7" t="str">
        <f t="shared" si="20"/>
        <v>Makuwa</v>
      </c>
      <c r="B202" s="7" t="s">
        <v>919</v>
      </c>
      <c r="C202" s="7" t="s">
        <v>920</v>
      </c>
      <c r="D202" s="28">
        <v>28209</v>
      </c>
      <c r="E202" s="11">
        <f t="shared" ca="1" si="21"/>
        <v>39</v>
      </c>
      <c r="F202" s="12" t="s">
        <v>40</v>
      </c>
      <c r="G202" s="7" t="s">
        <v>921</v>
      </c>
      <c r="H202" s="14" t="str">
        <f>VLOOKUP(G202,[1]Striderslist!A:B,2,FALSE)</f>
        <v>Member</v>
      </c>
      <c r="I202" s="13"/>
      <c r="J202" s="15" t="s">
        <v>922</v>
      </c>
      <c r="K202" s="15" t="s">
        <v>923</v>
      </c>
      <c r="L202" s="16">
        <v>39938</v>
      </c>
      <c r="M202" s="7">
        <v>2905751</v>
      </c>
      <c r="N202" s="7" t="s">
        <v>27</v>
      </c>
      <c r="O202" s="7" t="str">
        <f>VLOOKUP(M202,[1]EA!A:F,6,FALSE)</f>
        <v>Competitive</v>
      </c>
      <c r="P202" s="7" t="s">
        <v>28</v>
      </c>
      <c r="Q202" s="7"/>
      <c r="R202" s="7" t="s">
        <v>18</v>
      </c>
      <c r="S202" s="14">
        <v>25</v>
      </c>
      <c r="T202" s="17"/>
      <c r="U202" s="14" t="s">
        <v>18</v>
      </c>
      <c r="V202" s="7" t="s">
        <v>35</v>
      </c>
      <c r="W202" s="7" t="s">
        <v>29</v>
      </c>
      <c r="X202" s="18">
        <v>32</v>
      </c>
      <c r="Y202" s="7" t="s">
        <v>36</v>
      </c>
      <c r="Z202" s="7"/>
    </row>
    <row r="203" spans="1:26" ht="12.75" customHeight="1">
      <c r="A203" s="7" t="str">
        <f t="shared" si="20"/>
        <v>Malhotra</v>
      </c>
      <c r="B203" s="7" t="s">
        <v>924</v>
      </c>
      <c r="C203" s="7" t="s">
        <v>925</v>
      </c>
      <c r="D203" s="28">
        <v>26083</v>
      </c>
      <c r="E203" s="11">
        <f t="shared" ca="1" si="21"/>
        <v>44</v>
      </c>
      <c r="F203" s="12" t="s">
        <v>40</v>
      </c>
      <c r="G203" s="53" t="s">
        <v>926</v>
      </c>
      <c r="H203" s="14" t="str">
        <f>VLOOKUP(G203,[1]Striderslist!A:B,2,FALSE)</f>
        <v>Member</v>
      </c>
      <c r="I203" s="13"/>
      <c r="J203" s="15"/>
      <c r="K203" s="15"/>
      <c r="L203" s="16">
        <v>41696</v>
      </c>
      <c r="M203" s="7">
        <v>3351013</v>
      </c>
      <c r="N203" s="7" t="s">
        <v>27</v>
      </c>
      <c r="O203" s="7" t="str">
        <f>VLOOKUP(M203,[1]EA!A:F,6,FALSE)</f>
        <v>Competitive</v>
      </c>
      <c r="P203" s="7" t="s">
        <v>28</v>
      </c>
      <c r="Q203" s="7"/>
      <c r="R203" s="7" t="s">
        <v>18</v>
      </c>
      <c r="S203" s="14">
        <v>30</v>
      </c>
      <c r="T203" s="17"/>
      <c r="U203" s="14" t="s">
        <v>18</v>
      </c>
      <c r="V203" s="7" t="s">
        <v>927</v>
      </c>
      <c r="W203" s="7" t="s">
        <v>29</v>
      </c>
      <c r="X203" s="18">
        <v>33</v>
      </c>
      <c r="Y203" s="7" t="s">
        <v>30</v>
      </c>
      <c r="Z203" s="7"/>
    </row>
    <row r="204" spans="1:26" ht="12.75" customHeight="1">
      <c r="A204" s="7" t="str">
        <f t="shared" si="20"/>
        <v>Marcovecchio</v>
      </c>
      <c r="B204" s="7" t="s">
        <v>928</v>
      </c>
      <c r="C204" s="7" t="s">
        <v>929</v>
      </c>
      <c r="D204" s="28" t="s">
        <v>930</v>
      </c>
      <c r="E204" s="11">
        <f t="shared" ca="1" si="21"/>
        <v>51</v>
      </c>
      <c r="F204" s="12" t="s">
        <v>40</v>
      </c>
      <c r="G204" s="53" t="s">
        <v>931</v>
      </c>
      <c r="H204" s="14" t="str">
        <f>VLOOKUP(G204,[1]Striderslist!A:B,2,FALSE)</f>
        <v>Member</v>
      </c>
      <c r="I204" s="13"/>
      <c r="J204" s="15"/>
      <c r="K204" s="15" t="s">
        <v>932</v>
      </c>
      <c r="L204" s="16">
        <v>41718</v>
      </c>
      <c r="M204" s="7">
        <v>3360765</v>
      </c>
      <c r="N204" s="7" t="s">
        <v>27</v>
      </c>
      <c r="O204" s="7" t="str">
        <f>VLOOKUP(M204,[1]EA!A:F,6,FALSE)</f>
        <v>Competitive</v>
      </c>
      <c r="P204" s="7" t="s">
        <v>28</v>
      </c>
      <c r="Q204" s="7"/>
      <c r="R204" s="7" t="s">
        <v>18</v>
      </c>
      <c r="S204" s="14">
        <v>30</v>
      </c>
      <c r="T204" s="17"/>
      <c r="U204" s="14" t="s">
        <v>18</v>
      </c>
      <c r="V204" s="7" t="s">
        <v>293</v>
      </c>
      <c r="W204" s="7" t="s">
        <v>29</v>
      </c>
      <c r="X204" s="18">
        <v>32</v>
      </c>
      <c r="Y204" s="7" t="s">
        <v>36</v>
      </c>
      <c r="Z204" s="7"/>
    </row>
    <row r="205" spans="1:26" ht="12" customHeight="1">
      <c r="A205" s="7" t="s">
        <v>933</v>
      </c>
      <c r="B205" s="7" t="s">
        <v>556</v>
      </c>
      <c r="C205" s="7" t="s">
        <v>441</v>
      </c>
      <c r="D205" s="28">
        <v>31005</v>
      </c>
      <c r="E205" s="11">
        <f t="shared" ca="1" si="21"/>
        <v>31</v>
      </c>
      <c r="F205" s="12" t="s">
        <v>24</v>
      </c>
      <c r="G205" s="57" t="s">
        <v>934</v>
      </c>
      <c r="H205" s="14"/>
      <c r="I205" s="13"/>
      <c r="J205" s="15"/>
      <c r="K205" s="15">
        <v>7761743320</v>
      </c>
      <c r="L205" s="16">
        <v>42492</v>
      </c>
      <c r="M205" s="7">
        <v>3581452</v>
      </c>
      <c r="N205" s="7" t="s">
        <v>27</v>
      </c>
      <c r="O205" s="7" t="e">
        <f>VLOOKUP(M205,[1]EA!A:F,6,FALSE)</f>
        <v>#N/A</v>
      </c>
      <c r="P205" s="7" t="s">
        <v>28</v>
      </c>
      <c r="Q205" s="7"/>
      <c r="R205" s="7"/>
      <c r="S205" s="14"/>
      <c r="T205" s="17"/>
      <c r="U205" s="14"/>
      <c r="V205" s="7"/>
      <c r="W205" s="7" t="s">
        <v>29</v>
      </c>
      <c r="X205" s="18">
        <v>24</v>
      </c>
      <c r="Y205" s="17" t="s">
        <v>30</v>
      </c>
      <c r="Z205" s="7"/>
    </row>
    <row r="206" spans="1:26" ht="12" customHeight="1">
      <c r="A206" s="7" t="str">
        <f t="shared" ref="A206:A250" si="22">C206</f>
        <v>Massey</v>
      </c>
      <c r="B206" s="7" t="s">
        <v>62</v>
      </c>
      <c r="C206" s="7" t="s">
        <v>935</v>
      </c>
      <c r="D206" s="28" t="s">
        <v>936</v>
      </c>
      <c r="E206" s="11">
        <f t="shared" ca="1" si="21"/>
        <v>48</v>
      </c>
      <c r="F206" s="12" t="s">
        <v>40</v>
      </c>
      <c r="G206" s="20" t="s">
        <v>937</v>
      </c>
      <c r="H206" s="14" t="str">
        <f>VLOOKUP(G206,[1]Striderslist!A:B,2,FALSE)</f>
        <v>Member</v>
      </c>
      <c r="I206" s="13"/>
      <c r="J206" s="15"/>
      <c r="K206" s="15" t="s">
        <v>938</v>
      </c>
      <c r="L206" s="16">
        <v>39031</v>
      </c>
      <c r="M206" s="7">
        <v>2753775</v>
      </c>
      <c r="N206" s="7" t="s">
        <v>27</v>
      </c>
      <c r="O206" s="7" t="str">
        <f>VLOOKUP(M206,[1]EA!A:F,6,FALSE)</f>
        <v>Competitive</v>
      </c>
      <c r="P206" s="7" t="s">
        <v>28</v>
      </c>
      <c r="Q206" s="7"/>
      <c r="R206" s="7" t="s">
        <v>18</v>
      </c>
      <c r="S206" s="14">
        <v>30</v>
      </c>
      <c r="T206" s="17"/>
      <c r="U206" s="14" t="s">
        <v>18</v>
      </c>
      <c r="V206" s="7" t="s">
        <v>44</v>
      </c>
      <c r="W206" s="7" t="s">
        <v>29</v>
      </c>
      <c r="X206" s="18">
        <v>32</v>
      </c>
      <c r="Y206" s="17" t="s">
        <v>36</v>
      </c>
      <c r="Z206" s="7"/>
    </row>
    <row r="207" spans="1:26" ht="12.75" customHeight="1">
      <c r="A207" s="7" t="str">
        <f t="shared" si="22"/>
        <v>Matticks</v>
      </c>
      <c r="B207" s="7" t="s">
        <v>939</v>
      </c>
      <c r="C207" s="7" t="s">
        <v>940</v>
      </c>
      <c r="D207" s="28">
        <v>32140</v>
      </c>
      <c r="E207" s="11">
        <f t="shared" ca="1" si="21"/>
        <v>28</v>
      </c>
      <c r="F207" s="12" t="s">
        <v>40</v>
      </c>
      <c r="G207" s="29" t="s">
        <v>941</v>
      </c>
      <c r="H207" s="14" t="str">
        <f>VLOOKUP(G207,[1]Striderslist!A:B,2,FALSE)</f>
        <v>Member</v>
      </c>
      <c r="I207" s="7"/>
      <c r="J207" s="15"/>
      <c r="K207" s="15"/>
      <c r="L207" s="16">
        <v>42176</v>
      </c>
      <c r="M207" s="7">
        <v>3503620</v>
      </c>
      <c r="N207" s="7" t="s">
        <v>27</v>
      </c>
      <c r="O207" s="7" t="str">
        <f>VLOOKUP(M207,[1]EA!A:F,6,FALSE)</f>
        <v>Competitive</v>
      </c>
      <c r="P207" s="7" t="s">
        <v>28</v>
      </c>
      <c r="Q207" s="7"/>
      <c r="R207" s="7"/>
      <c r="S207" s="14"/>
      <c r="T207" s="17"/>
      <c r="U207" s="14" t="s">
        <v>18</v>
      </c>
      <c r="V207" s="7" t="s">
        <v>69</v>
      </c>
      <c r="W207" s="7" t="s">
        <v>29</v>
      </c>
      <c r="X207" s="18">
        <v>32</v>
      </c>
      <c r="Y207" s="7" t="s">
        <v>36</v>
      </c>
      <c r="Z207" s="7"/>
    </row>
    <row r="208" spans="1:26" ht="12" customHeight="1">
      <c r="A208" s="7" t="str">
        <f t="shared" si="22"/>
        <v>Mazur</v>
      </c>
      <c r="B208" s="7" t="s">
        <v>253</v>
      </c>
      <c r="C208" s="7" t="s">
        <v>942</v>
      </c>
      <c r="D208" s="28" t="s">
        <v>943</v>
      </c>
      <c r="E208" s="11">
        <f t="shared" ca="1" si="21"/>
        <v>56</v>
      </c>
      <c r="F208" s="12" t="s">
        <v>40</v>
      </c>
      <c r="G208" s="20" t="s">
        <v>944</v>
      </c>
      <c r="H208" s="14" t="str">
        <f>VLOOKUP(G208,[1]Striderslist!A:B,2,FALSE)</f>
        <v>Member</v>
      </c>
      <c r="I208" s="13"/>
      <c r="J208" s="15" t="s">
        <v>945</v>
      </c>
      <c r="K208" s="15"/>
      <c r="L208" s="16">
        <v>36069</v>
      </c>
      <c r="M208" s="7">
        <v>2685873</v>
      </c>
      <c r="N208" s="7" t="s">
        <v>27</v>
      </c>
      <c r="O208" s="7" t="str">
        <f>VLOOKUP(M208,[1]EA!A:F,6,FALSE)</f>
        <v>Competitive</v>
      </c>
      <c r="P208" s="7" t="s">
        <v>28</v>
      </c>
      <c r="Q208" s="7"/>
      <c r="R208" s="7" t="s">
        <v>18</v>
      </c>
      <c r="S208" s="14">
        <v>30</v>
      </c>
      <c r="T208" s="17"/>
      <c r="U208" s="14" t="s">
        <v>18</v>
      </c>
      <c r="V208" s="7" t="s">
        <v>35</v>
      </c>
      <c r="W208" s="7" t="s">
        <v>29</v>
      </c>
      <c r="X208" s="18">
        <v>32</v>
      </c>
      <c r="Y208" s="7" t="s">
        <v>36</v>
      </c>
      <c r="Z208" s="7"/>
    </row>
    <row r="209" spans="1:29" ht="12" customHeight="1">
      <c r="A209" s="7" t="str">
        <f t="shared" si="22"/>
        <v>McArthur</v>
      </c>
      <c r="B209" s="7" t="s">
        <v>946</v>
      </c>
      <c r="C209" s="7" t="s">
        <v>947</v>
      </c>
      <c r="D209" s="28">
        <v>30715</v>
      </c>
      <c r="E209" s="11">
        <f t="shared" ca="1" si="21"/>
        <v>32</v>
      </c>
      <c r="F209" s="12" t="s">
        <v>24</v>
      </c>
      <c r="G209" s="29" t="s">
        <v>948</v>
      </c>
      <c r="H209" s="14" t="str">
        <f>VLOOKUP(G209,[1]Striderslist!A:B,2,FALSE)</f>
        <v>Member</v>
      </c>
      <c r="I209" s="7"/>
      <c r="J209" s="15"/>
      <c r="K209" s="15" t="s">
        <v>949</v>
      </c>
      <c r="L209" s="16">
        <v>42274</v>
      </c>
      <c r="M209" s="7">
        <v>3527712</v>
      </c>
      <c r="N209" s="7" t="s">
        <v>27</v>
      </c>
      <c r="O209" s="7" t="str">
        <f>VLOOKUP(M209,[1]EA!A:F,6,FALSE)</f>
        <v>Competitive</v>
      </c>
      <c r="P209" s="7" t="s">
        <v>28</v>
      </c>
      <c r="Q209" s="7"/>
      <c r="R209" s="7"/>
      <c r="S209" s="14"/>
      <c r="T209" s="17"/>
      <c r="W209" s="17" t="s">
        <v>29</v>
      </c>
      <c r="X209" s="18" t="s">
        <v>116</v>
      </c>
      <c r="Y209" s="7" t="s">
        <v>30</v>
      </c>
      <c r="Z209" s="7"/>
    </row>
    <row r="210" spans="1:29" ht="12" customHeight="1">
      <c r="A210" s="7" t="str">
        <f t="shared" si="22"/>
        <v>McCann</v>
      </c>
      <c r="B210" s="7" t="s">
        <v>950</v>
      </c>
      <c r="C210" s="7" t="s">
        <v>951</v>
      </c>
      <c r="D210" s="28" t="s">
        <v>726</v>
      </c>
      <c r="E210" s="11">
        <f t="shared" ca="1" si="21"/>
        <v>55</v>
      </c>
      <c r="F210" s="12" t="s">
        <v>24</v>
      </c>
      <c r="G210" s="29" t="s">
        <v>952</v>
      </c>
      <c r="H210" s="14" t="str">
        <f>VLOOKUP(G210,[1]Striderslist!A:B,2,FALSE)</f>
        <v>Member</v>
      </c>
      <c r="I210" s="7"/>
      <c r="J210" s="15" t="s">
        <v>953</v>
      </c>
      <c r="K210" s="15"/>
      <c r="L210" s="16">
        <v>42252</v>
      </c>
      <c r="M210" s="7">
        <v>3525157</v>
      </c>
      <c r="N210" s="7" t="s">
        <v>27</v>
      </c>
      <c r="O210" s="7" t="str">
        <f>VLOOKUP(M210,[1]EA!A:F,6,FALSE)</f>
        <v>Competitive</v>
      </c>
      <c r="P210" s="7" t="s">
        <v>58</v>
      </c>
      <c r="Q210" s="7"/>
      <c r="R210" s="7"/>
      <c r="S210" s="14"/>
      <c r="T210" s="17"/>
      <c r="W210" s="17" t="s">
        <v>29</v>
      </c>
      <c r="X210" s="18" t="s">
        <v>313</v>
      </c>
      <c r="Y210" s="7" t="s">
        <v>30</v>
      </c>
      <c r="Z210" s="7"/>
    </row>
    <row r="211" spans="1:29" ht="12.75" customHeight="1">
      <c r="A211" s="7" t="str">
        <f t="shared" si="22"/>
        <v>McCann</v>
      </c>
      <c r="B211" s="7" t="s">
        <v>456</v>
      </c>
      <c r="C211" s="7" t="s">
        <v>951</v>
      </c>
      <c r="D211" s="28" t="s">
        <v>954</v>
      </c>
      <c r="E211" s="11">
        <f t="shared" ca="1" si="21"/>
        <v>70</v>
      </c>
      <c r="F211" s="12" t="s">
        <v>40</v>
      </c>
      <c r="G211" s="29" t="s">
        <v>955</v>
      </c>
      <c r="H211" s="14" t="str">
        <f>VLOOKUP(G211,[1]Striderslist!A:B,2,FALSE)</f>
        <v>Member</v>
      </c>
      <c r="I211" s="7"/>
      <c r="J211" s="15" t="s">
        <v>953</v>
      </c>
      <c r="K211" s="15"/>
      <c r="L211" s="16">
        <v>42252</v>
      </c>
      <c r="M211" s="7">
        <v>3525158</v>
      </c>
      <c r="N211" s="7" t="s">
        <v>27</v>
      </c>
      <c r="O211" s="7" t="str">
        <f>VLOOKUP(M211,[1]EA!A:F,6,FALSE)</f>
        <v>Competitive</v>
      </c>
      <c r="P211" s="7" t="s">
        <v>58</v>
      </c>
      <c r="Q211" s="7"/>
      <c r="R211" s="7"/>
      <c r="S211" s="14"/>
      <c r="T211" s="17"/>
      <c r="V211" s="7"/>
      <c r="W211" s="17" t="s">
        <v>29</v>
      </c>
      <c r="X211" s="18"/>
      <c r="Y211" s="7"/>
      <c r="Z211" s="7"/>
    </row>
    <row r="212" spans="1:29" ht="12" customHeight="1">
      <c r="A212" s="7" t="str">
        <f t="shared" si="22"/>
        <v>McCarthy</v>
      </c>
      <c r="B212" s="7" t="s">
        <v>956</v>
      </c>
      <c r="C212" s="7" t="s">
        <v>957</v>
      </c>
      <c r="D212" s="28">
        <v>26529</v>
      </c>
      <c r="E212" s="11">
        <f t="shared" ca="1" si="21"/>
        <v>43</v>
      </c>
      <c r="F212" s="12" t="s">
        <v>40</v>
      </c>
      <c r="G212" s="29" t="s">
        <v>958</v>
      </c>
      <c r="H212" s="14" t="str">
        <f>VLOOKUP(G212,[1]Striderslist!A:B,2,FALSE)</f>
        <v>Member</v>
      </c>
      <c r="I212" s="7"/>
      <c r="J212" s="15"/>
      <c r="K212" s="15" t="s">
        <v>959</v>
      </c>
      <c r="L212" s="16">
        <v>42005</v>
      </c>
      <c r="M212" s="7">
        <v>3449229</v>
      </c>
      <c r="N212" s="7" t="s">
        <v>27</v>
      </c>
      <c r="O212" s="7" t="str">
        <f>VLOOKUP(M212,[1]EA!A:F,6,FALSE)</f>
        <v>Competitive</v>
      </c>
      <c r="P212" s="7" t="s">
        <v>28</v>
      </c>
      <c r="Q212" s="7"/>
      <c r="R212" s="7" t="s">
        <v>18</v>
      </c>
      <c r="S212" s="14" t="s">
        <v>35</v>
      </c>
      <c r="T212" s="17"/>
      <c r="U212" s="14" t="s">
        <v>18</v>
      </c>
      <c r="V212" s="7" t="s">
        <v>35</v>
      </c>
      <c r="W212" s="7" t="s">
        <v>29</v>
      </c>
      <c r="X212" s="18">
        <v>32</v>
      </c>
      <c r="Y212" s="7" t="s">
        <v>36</v>
      </c>
      <c r="Z212" s="7"/>
    </row>
    <row r="213" spans="1:29" ht="12" customHeight="1">
      <c r="A213" s="7" t="str">
        <f t="shared" si="22"/>
        <v>McDonnell</v>
      </c>
      <c r="B213" s="7" t="s">
        <v>280</v>
      </c>
      <c r="C213" s="7" t="s">
        <v>960</v>
      </c>
      <c r="D213" s="28"/>
      <c r="E213" s="11"/>
      <c r="F213" s="12" t="s">
        <v>24</v>
      </c>
      <c r="G213" s="7" t="s">
        <v>961</v>
      </c>
      <c r="H213" s="14" t="e">
        <f>VLOOKUP(G213,[1]Striderslist!A:B,2,FALSE)</f>
        <v>#N/A</v>
      </c>
      <c r="I213" s="7"/>
      <c r="J213" s="15"/>
      <c r="K213" s="15"/>
      <c r="L213" s="16"/>
      <c r="M213" s="7"/>
      <c r="N213" s="7" t="s">
        <v>384</v>
      </c>
      <c r="O213" s="7" t="e">
        <f>VLOOKUP(M213,[1]EA!A:F,6,FALSE)</f>
        <v>#N/A</v>
      </c>
      <c r="P213" s="7" t="s">
        <v>384</v>
      </c>
      <c r="Q213" s="7"/>
      <c r="R213" s="7"/>
      <c r="S213" s="14"/>
      <c r="T213" s="17"/>
      <c r="U213" s="14" t="s">
        <v>384</v>
      </c>
      <c r="V213" s="7" t="s">
        <v>44</v>
      </c>
      <c r="W213" s="7" t="s">
        <v>384</v>
      </c>
      <c r="X213" s="18"/>
      <c r="Y213" s="7"/>
      <c r="Z213" s="7"/>
    </row>
    <row r="214" spans="1:29" ht="12" customHeight="1">
      <c r="A214" s="7" t="str">
        <f t="shared" si="22"/>
        <v>McDonough</v>
      </c>
      <c r="B214" s="7" t="s">
        <v>496</v>
      </c>
      <c r="C214" s="7" t="s">
        <v>962</v>
      </c>
      <c r="D214" s="28">
        <v>29088</v>
      </c>
      <c r="E214" s="11">
        <f t="shared" ref="E214:E247" ca="1" si="23">INT((Z$1-D214)/365)</f>
        <v>36</v>
      </c>
      <c r="F214" s="12" t="s">
        <v>40</v>
      </c>
      <c r="G214" s="76" t="s">
        <v>963</v>
      </c>
      <c r="H214" s="14" t="str">
        <f>VLOOKUP(G214,[1]Striderslist!A:B,2,FALSE)</f>
        <v>Member</v>
      </c>
      <c r="I214" s="7"/>
      <c r="J214" s="15"/>
      <c r="K214" s="15" t="s">
        <v>964</v>
      </c>
      <c r="L214" s="16">
        <v>42116</v>
      </c>
      <c r="M214" s="7">
        <v>3484819</v>
      </c>
      <c r="N214" s="7" t="s">
        <v>27</v>
      </c>
      <c r="O214" s="7" t="str">
        <f>VLOOKUP(M214,[1]EA!A:F,6,FALSE)</f>
        <v>Competitive</v>
      </c>
      <c r="P214" s="7" t="s">
        <v>28</v>
      </c>
      <c r="Q214" s="7"/>
      <c r="R214" s="7"/>
      <c r="S214" s="14"/>
      <c r="T214" s="17"/>
      <c r="U214" s="14" t="s">
        <v>18</v>
      </c>
      <c r="V214" s="7" t="s">
        <v>35</v>
      </c>
      <c r="W214" s="17" t="s">
        <v>29</v>
      </c>
      <c r="X214" s="18">
        <v>33</v>
      </c>
      <c r="Y214" s="7" t="s">
        <v>30</v>
      </c>
      <c r="Z214" s="7"/>
    </row>
    <row r="215" spans="1:29" ht="12" customHeight="1">
      <c r="A215" s="7" t="str">
        <f t="shared" si="22"/>
        <v>Mcgilvray</v>
      </c>
      <c r="B215" s="7" t="s">
        <v>261</v>
      </c>
      <c r="C215" s="7" t="s">
        <v>965</v>
      </c>
      <c r="D215" s="28" t="s">
        <v>966</v>
      </c>
      <c r="E215" s="11">
        <f t="shared" ca="1" si="23"/>
        <v>70</v>
      </c>
      <c r="F215" s="12" t="s">
        <v>40</v>
      </c>
      <c r="G215" s="7"/>
      <c r="H215" s="14" t="e">
        <f>VLOOKUP(G215,[1]Striderslist!A:B,2,FALSE)</f>
        <v>#N/A</v>
      </c>
      <c r="I215" s="20" t="s">
        <v>967</v>
      </c>
      <c r="J215" s="15" t="s">
        <v>968</v>
      </c>
      <c r="K215" s="15"/>
      <c r="L215" s="16">
        <v>32051</v>
      </c>
      <c r="M215" s="7">
        <v>2753781</v>
      </c>
      <c r="N215" s="7" t="s">
        <v>27</v>
      </c>
      <c r="O215" s="7" t="str">
        <f>VLOOKUP(M215,[1]EA!A:F,6,FALSE)</f>
        <v>Non Competitive</v>
      </c>
      <c r="P215" s="7" t="s">
        <v>28</v>
      </c>
      <c r="Q215" s="7" t="s">
        <v>187</v>
      </c>
      <c r="R215" s="7" t="s">
        <v>188</v>
      </c>
      <c r="S215" s="14">
        <v>0</v>
      </c>
      <c r="T215" s="17"/>
      <c r="U215" s="14" t="s">
        <v>188</v>
      </c>
      <c r="V215" s="7" t="s">
        <v>44</v>
      </c>
      <c r="W215" s="7" t="s">
        <v>189</v>
      </c>
      <c r="X215" s="18"/>
      <c r="Y215" s="7"/>
      <c r="Z215" s="7"/>
    </row>
    <row r="216" spans="1:29" ht="12" customHeight="1">
      <c r="A216" s="7" t="str">
        <f t="shared" si="22"/>
        <v>McKenty</v>
      </c>
      <c r="B216" s="7" t="s">
        <v>261</v>
      </c>
      <c r="C216" s="7" t="s">
        <v>969</v>
      </c>
      <c r="D216" s="28" t="s">
        <v>970</v>
      </c>
      <c r="E216" s="11">
        <f t="shared" ca="1" si="23"/>
        <v>51</v>
      </c>
      <c r="F216" s="12" t="s">
        <v>40</v>
      </c>
      <c r="G216" s="7" t="s">
        <v>971</v>
      </c>
      <c r="H216" s="14" t="str">
        <f>VLOOKUP(G216,[1]Striderslist!A:B,2,FALSE)</f>
        <v>Member</v>
      </c>
      <c r="I216" s="7"/>
      <c r="J216" s="15"/>
      <c r="K216" s="15" t="s">
        <v>972</v>
      </c>
      <c r="L216" s="16">
        <v>42281</v>
      </c>
      <c r="M216" s="7">
        <v>3533168</v>
      </c>
      <c r="N216" s="7" t="s">
        <v>27</v>
      </c>
      <c r="O216" s="7" t="str">
        <f>VLOOKUP(M216,[1]EA!A:F,6,FALSE)</f>
        <v>Competitive</v>
      </c>
      <c r="P216" s="7" t="s">
        <v>28</v>
      </c>
      <c r="Q216" s="7"/>
      <c r="R216" s="7"/>
      <c r="S216" s="14"/>
      <c r="T216" s="17"/>
      <c r="U216" s="14"/>
      <c r="V216" s="7"/>
      <c r="W216" s="7" t="s">
        <v>29</v>
      </c>
      <c r="X216" s="18">
        <v>33</v>
      </c>
      <c r="Y216" s="7" t="s">
        <v>30</v>
      </c>
      <c r="Z216" s="7"/>
    </row>
    <row r="217" spans="1:29" ht="12.75" customHeight="1">
      <c r="A217" s="7" t="str">
        <f t="shared" si="22"/>
        <v>Meech</v>
      </c>
      <c r="B217" s="7" t="s">
        <v>834</v>
      </c>
      <c r="C217" s="7" t="s">
        <v>973</v>
      </c>
      <c r="D217" s="28" t="s">
        <v>974</v>
      </c>
      <c r="E217" s="11">
        <f t="shared" ca="1" si="23"/>
        <v>48</v>
      </c>
      <c r="F217" s="12" t="s">
        <v>24</v>
      </c>
      <c r="G217" s="53" t="s">
        <v>975</v>
      </c>
      <c r="H217" s="14" t="str">
        <f>VLOOKUP(G217,[1]Striderslist!A:B,2,FALSE)</f>
        <v>Member</v>
      </c>
      <c r="I217" s="13"/>
      <c r="J217" s="15" t="s">
        <v>976</v>
      </c>
      <c r="K217" s="15" t="s">
        <v>977</v>
      </c>
      <c r="L217" s="16">
        <v>37894</v>
      </c>
      <c r="M217" s="7">
        <v>2753782</v>
      </c>
      <c r="N217" s="7" t="s">
        <v>384</v>
      </c>
      <c r="O217" s="7" t="str">
        <f>VLOOKUP(M217,[1]EA!A:F,6,FALSE)</f>
        <v>Non Competitive</v>
      </c>
      <c r="P217" s="7" t="s">
        <v>384</v>
      </c>
      <c r="Q217" s="7"/>
      <c r="R217" s="7" t="s">
        <v>18</v>
      </c>
      <c r="S217" s="14">
        <v>30</v>
      </c>
      <c r="T217" s="17"/>
      <c r="U217" s="14" t="s">
        <v>18</v>
      </c>
      <c r="V217" s="7" t="s">
        <v>35</v>
      </c>
      <c r="W217" s="7" t="s">
        <v>384</v>
      </c>
      <c r="X217" s="18"/>
      <c r="Y217" s="7"/>
      <c r="Z217" s="7"/>
    </row>
    <row r="218" spans="1:29" ht="12" customHeight="1">
      <c r="A218" s="7" t="str">
        <f t="shared" si="22"/>
        <v>Mernagh</v>
      </c>
      <c r="B218" s="7" t="s">
        <v>394</v>
      </c>
      <c r="C218" s="7" t="s">
        <v>978</v>
      </c>
      <c r="D218" s="28" t="s">
        <v>979</v>
      </c>
      <c r="E218" s="11">
        <f t="shared" ca="1" si="23"/>
        <v>52</v>
      </c>
      <c r="F218" s="12" t="s">
        <v>40</v>
      </c>
      <c r="G218" s="20" t="s">
        <v>980</v>
      </c>
      <c r="H218" s="14" t="str">
        <f>VLOOKUP(G218,[1]Striderslist!A:B,2,FALSE)</f>
        <v>Member</v>
      </c>
      <c r="I218" s="13"/>
      <c r="J218" s="15"/>
      <c r="K218" s="15"/>
      <c r="L218" s="16">
        <v>41470</v>
      </c>
      <c r="M218" s="7">
        <v>3280036</v>
      </c>
      <c r="N218" s="7" t="s">
        <v>27</v>
      </c>
      <c r="O218" s="7" t="str">
        <f>VLOOKUP(M218,[1]EA!A:F,6,FALSE)</f>
        <v>Competitive</v>
      </c>
      <c r="P218" s="7" t="s">
        <v>28</v>
      </c>
      <c r="Q218" s="7"/>
      <c r="R218" s="7" t="s">
        <v>18</v>
      </c>
      <c r="S218" s="14">
        <v>30</v>
      </c>
      <c r="T218" s="17"/>
      <c r="U218" s="14" t="s">
        <v>18</v>
      </c>
      <c r="V218" s="7" t="s">
        <v>35</v>
      </c>
      <c r="W218" s="7" t="s">
        <v>29</v>
      </c>
      <c r="X218" s="18">
        <v>32</v>
      </c>
      <c r="Y218" s="7" t="s">
        <v>36</v>
      </c>
      <c r="Z218" s="7"/>
    </row>
    <row r="219" spans="1:29" ht="12" customHeight="1">
      <c r="A219" s="7" t="str">
        <f t="shared" si="22"/>
        <v>Mills</v>
      </c>
      <c r="B219" s="60" t="s">
        <v>85</v>
      </c>
      <c r="C219" s="60" t="s">
        <v>981</v>
      </c>
      <c r="D219" s="28">
        <v>31911</v>
      </c>
      <c r="E219" s="11">
        <f t="shared" ca="1" si="23"/>
        <v>29</v>
      </c>
      <c r="F219" s="40" t="s">
        <v>40</v>
      </c>
      <c r="G219" s="60" t="s">
        <v>982</v>
      </c>
      <c r="H219" s="14" t="str">
        <f>VLOOKUP(G219,[1]Striderslist!A:B,2,FALSE)</f>
        <v>Member</v>
      </c>
      <c r="I219" s="29"/>
      <c r="J219" s="29"/>
      <c r="K219" s="61">
        <v>7983294383</v>
      </c>
      <c r="L219" s="70">
        <v>41957</v>
      </c>
      <c r="M219" s="7">
        <v>3000479</v>
      </c>
      <c r="N219" s="7" t="s">
        <v>27</v>
      </c>
      <c r="O219" s="7" t="str">
        <f>VLOOKUP(M219,[1]EA!A:F,6,FALSE)</f>
        <v>Competitive</v>
      </c>
      <c r="P219" s="7" t="s">
        <v>28</v>
      </c>
      <c r="Q219" s="60"/>
      <c r="R219" s="29" t="s">
        <v>18</v>
      </c>
      <c r="S219" s="34">
        <v>20</v>
      </c>
      <c r="T219" s="29"/>
      <c r="U219" s="14" t="s">
        <v>18</v>
      </c>
      <c r="V219" s="7" t="s">
        <v>84</v>
      </c>
      <c r="W219" s="29" t="s">
        <v>29</v>
      </c>
      <c r="X219" s="63">
        <v>32</v>
      </c>
      <c r="Y219" s="29" t="s">
        <v>36</v>
      </c>
      <c r="Z219" s="29"/>
      <c r="AA219" s="29"/>
      <c r="AB219" s="29"/>
      <c r="AC219" s="29"/>
    </row>
    <row r="220" spans="1:29" ht="12" customHeight="1">
      <c r="A220" s="7" t="str">
        <f t="shared" si="22"/>
        <v>Morcombe</v>
      </c>
      <c r="B220" s="7" t="s">
        <v>402</v>
      </c>
      <c r="C220" s="7" t="s">
        <v>983</v>
      </c>
      <c r="D220" s="28" t="s">
        <v>984</v>
      </c>
      <c r="E220" s="11">
        <f t="shared" ca="1" si="23"/>
        <v>50</v>
      </c>
      <c r="F220" s="12" t="s">
        <v>40</v>
      </c>
      <c r="G220" s="20" t="s">
        <v>985</v>
      </c>
      <c r="H220" s="14" t="str">
        <f>VLOOKUP(G220,[1]Striderslist!A:B,2,FALSE)</f>
        <v>Member</v>
      </c>
      <c r="I220" s="13"/>
      <c r="J220" s="15"/>
      <c r="K220" s="15"/>
      <c r="L220" s="16">
        <v>41374</v>
      </c>
      <c r="M220" s="7">
        <v>3258602</v>
      </c>
      <c r="N220" s="7" t="s">
        <v>27</v>
      </c>
      <c r="O220" s="7" t="str">
        <f>VLOOKUP(M220,[1]EA!A:F,6,FALSE)</f>
        <v>Competitive</v>
      </c>
      <c r="P220" s="7" t="s">
        <v>28</v>
      </c>
      <c r="Q220" s="7"/>
      <c r="R220" s="7" t="s">
        <v>18</v>
      </c>
      <c r="S220" s="14">
        <v>30</v>
      </c>
      <c r="T220" s="17"/>
      <c r="U220" s="14" t="s">
        <v>18</v>
      </c>
      <c r="V220" s="7" t="s">
        <v>35</v>
      </c>
      <c r="W220" s="7" t="s">
        <v>29</v>
      </c>
      <c r="X220" s="18">
        <v>32</v>
      </c>
      <c r="Y220" s="7" t="s">
        <v>986</v>
      </c>
      <c r="Z220" s="7"/>
    </row>
    <row r="221" spans="1:29" ht="12" customHeight="1">
      <c r="A221" s="7" t="str">
        <f t="shared" si="22"/>
        <v>Morgan</v>
      </c>
      <c r="B221" s="7" t="s">
        <v>589</v>
      </c>
      <c r="C221" s="7" t="s">
        <v>987</v>
      </c>
      <c r="D221" s="28">
        <v>28703</v>
      </c>
      <c r="E221" s="11">
        <f t="shared" ca="1" si="23"/>
        <v>37</v>
      </c>
      <c r="F221" s="12" t="s">
        <v>40</v>
      </c>
      <c r="G221" s="7" t="s">
        <v>988</v>
      </c>
      <c r="H221" s="14" t="str">
        <f>VLOOKUP(G221,[1]Striderslist!A:B,2,FALSE)</f>
        <v>Member</v>
      </c>
      <c r="I221" s="13"/>
      <c r="J221" s="15"/>
      <c r="K221" s="15" t="s">
        <v>989</v>
      </c>
      <c r="L221" s="16">
        <v>38418</v>
      </c>
      <c r="M221" s="7">
        <v>2753785</v>
      </c>
      <c r="N221" s="7" t="s">
        <v>27</v>
      </c>
      <c r="O221" s="7" t="str">
        <f>VLOOKUP(M221,[1]EA!A:F,6,FALSE)</f>
        <v>Competitive</v>
      </c>
      <c r="P221" s="7" t="s">
        <v>28</v>
      </c>
      <c r="Q221" s="7"/>
      <c r="R221" s="7" t="s">
        <v>18</v>
      </c>
      <c r="S221" s="14">
        <v>25</v>
      </c>
      <c r="T221" s="17"/>
      <c r="U221" s="14" t="s">
        <v>18</v>
      </c>
      <c r="V221" s="7" t="s">
        <v>35</v>
      </c>
      <c r="W221" s="7" t="s">
        <v>29</v>
      </c>
      <c r="X221" s="18">
        <v>32</v>
      </c>
      <c r="Y221" s="17" t="s">
        <v>36</v>
      </c>
      <c r="Z221" s="7"/>
    </row>
    <row r="222" spans="1:29" ht="12.75" customHeight="1">
      <c r="A222" s="7" t="str">
        <f t="shared" si="22"/>
        <v>Morton</v>
      </c>
      <c r="B222" s="7" t="s">
        <v>561</v>
      </c>
      <c r="C222" s="7" t="s">
        <v>990</v>
      </c>
      <c r="D222" s="28" t="s">
        <v>991</v>
      </c>
      <c r="E222" s="11">
        <f t="shared" ca="1" si="23"/>
        <v>51</v>
      </c>
      <c r="F222" s="12" t="s">
        <v>40</v>
      </c>
      <c r="G222" s="20" t="s">
        <v>992</v>
      </c>
      <c r="H222" s="14" t="str">
        <f>VLOOKUP(G222,[1]Striderslist!A:B,2,FALSE)</f>
        <v>Moderator</v>
      </c>
      <c r="I222" s="13"/>
      <c r="J222" s="15" t="s">
        <v>993</v>
      </c>
      <c r="K222" s="15" t="s">
        <v>994</v>
      </c>
      <c r="L222" s="16">
        <v>36678</v>
      </c>
      <c r="M222" s="7">
        <v>2673261</v>
      </c>
      <c r="N222" s="7" t="s">
        <v>27</v>
      </c>
      <c r="O222" s="7" t="str">
        <f>VLOOKUP(M222,[1]EA!A:F,6,FALSE)</f>
        <v>Competitive</v>
      </c>
      <c r="P222" s="7" t="s">
        <v>28</v>
      </c>
      <c r="Q222" s="7"/>
      <c r="R222" s="7" t="s">
        <v>18</v>
      </c>
      <c r="S222" s="14">
        <v>30</v>
      </c>
      <c r="T222" s="17"/>
      <c r="U222" s="14" t="s">
        <v>18</v>
      </c>
      <c r="V222" s="7" t="s">
        <v>35</v>
      </c>
      <c r="W222" s="7" t="s">
        <v>29</v>
      </c>
      <c r="X222" s="18">
        <v>32</v>
      </c>
      <c r="Y222" s="17" t="s">
        <v>36</v>
      </c>
      <c r="Z222" s="7"/>
    </row>
    <row r="223" spans="1:29" ht="12.75" customHeight="1">
      <c r="A223" s="7" t="str">
        <f t="shared" si="22"/>
        <v>Nelligan</v>
      </c>
      <c r="B223" s="7" t="s">
        <v>995</v>
      </c>
      <c r="C223" s="7" t="s">
        <v>996</v>
      </c>
      <c r="D223" s="28" t="s">
        <v>997</v>
      </c>
      <c r="E223" s="11">
        <f t="shared" ca="1" si="23"/>
        <v>56</v>
      </c>
      <c r="F223" s="12" t="s">
        <v>40</v>
      </c>
      <c r="G223" s="53" t="s">
        <v>998</v>
      </c>
      <c r="H223" s="14" t="str">
        <f>VLOOKUP(G223,[1]Striderslist!A:B,2,FALSE)</f>
        <v>Member</v>
      </c>
      <c r="I223" s="13"/>
      <c r="J223" s="15" t="s">
        <v>999</v>
      </c>
      <c r="K223" s="15"/>
      <c r="L223" s="16">
        <v>41568</v>
      </c>
      <c r="M223" s="7">
        <v>3296262</v>
      </c>
      <c r="N223" s="7" t="s">
        <v>27</v>
      </c>
      <c r="O223" s="7" t="str">
        <f>VLOOKUP(M223,[1]EA!A:F,6,FALSE)</f>
        <v>Competitive</v>
      </c>
      <c r="P223" s="7" t="s">
        <v>58</v>
      </c>
      <c r="Q223" s="7"/>
      <c r="R223" s="7" t="s">
        <v>18</v>
      </c>
      <c r="S223" s="14">
        <v>55</v>
      </c>
      <c r="T223" s="14"/>
      <c r="U223" s="14" t="s">
        <v>18</v>
      </c>
      <c r="V223" s="7" t="s">
        <v>313</v>
      </c>
      <c r="W223" s="7" t="s">
        <v>29</v>
      </c>
      <c r="X223" s="18">
        <v>54</v>
      </c>
      <c r="Y223" s="7" t="s">
        <v>36</v>
      </c>
      <c r="Z223" s="7"/>
    </row>
    <row r="224" spans="1:29" ht="12.75" customHeight="1">
      <c r="A224" s="7" t="str">
        <f t="shared" si="22"/>
        <v>Nelligan</v>
      </c>
      <c r="B224" s="7" t="s">
        <v>77</v>
      </c>
      <c r="C224" s="7" t="s">
        <v>996</v>
      </c>
      <c r="D224" s="28" t="s">
        <v>1000</v>
      </c>
      <c r="E224" s="11">
        <f t="shared" ca="1" si="23"/>
        <v>53</v>
      </c>
      <c r="F224" s="12" t="s">
        <v>24</v>
      </c>
      <c r="G224" s="53" t="s">
        <v>1001</v>
      </c>
      <c r="H224" s="14" t="str">
        <f>VLOOKUP(G224,[1]Striderslist!A:B,2,FALSE)</f>
        <v>Member</v>
      </c>
      <c r="I224" s="13"/>
      <c r="J224" s="15" t="s">
        <v>1002</v>
      </c>
      <c r="K224" s="15"/>
      <c r="L224" s="16">
        <v>41568</v>
      </c>
      <c r="M224" s="7">
        <v>3296264</v>
      </c>
      <c r="N224" s="7" t="s">
        <v>27</v>
      </c>
      <c r="O224" s="7" t="str">
        <f>VLOOKUP(M224,[1]EA!A:F,6,FALSE)</f>
        <v>Competitive</v>
      </c>
      <c r="P224" s="7" t="s">
        <v>58</v>
      </c>
      <c r="Q224" s="7"/>
      <c r="R224" s="7" t="s">
        <v>18</v>
      </c>
      <c r="S224" s="14">
        <v>0</v>
      </c>
      <c r="T224" s="14"/>
      <c r="U224" s="14" t="s">
        <v>1003</v>
      </c>
      <c r="V224" s="7" t="s">
        <v>44</v>
      </c>
      <c r="W224" s="7" t="s">
        <v>29</v>
      </c>
      <c r="X224" s="18"/>
      <c r="Y224" s="7" t="s">
        <v>65</v>
      </c>
      <c r="Z224" s="7"/>
    </row>
    <row r="225" spans="1:26" ht="12" customHeight="1">
      <c r="A225" s="7" t="str">
        <f t="shared" si="22"/>
        <v>O'Callaghan</v>
      </c>
      <c r="B225" s="7" t="s">
        <v>1004</v>
      </c>
      <c r="C225" s="7" t="s">
        <v>1005</v>
      </c>
      <c r="D225" s="28">
        <v>30802</v>
      </c>
      <c r="E225" s="11">
        <f t="shared" ca="1" si="23"/>
        <v>32</v>
      </c>
      <c r="F225" s="12" t="s">
        <v>40</v>
      </c>
      <c r="G225" s="20" t="s">
        <v>1006</v>
      </c>
      <c r="H225" s="14" t="str">
        <f>VLOOKUP(G225,[1]Striderslist!A:B,2,FALSE)</f>
        <v>Member</v>
      </c>
      <c r="I225" s="13"/>
      <c r="J225" s="15"/>
      <c r="K225" s="15" t="s">
        <v>1007</v>
      </c>
      <c r="L225" s="16">
        <v>40125</v>
      </c>
      <c r="M225" s="7">
        <v>2953115</v>
      </c>
      <c r="N225" s="7" t="s">
        <v>27</v>
      </c>
      <c r="O225" s="7" t="str">
        <f>VLOOKUP(M225,[1]EA!A:F,6,FALSE)</f>
        <v>Competitive</v>
      </c>
      <c r="P225" s="7" t="s">
        <v>28</v>
      </c>
      <c r="Q225" s="7"/>
      <c r="R225" s="7" t="s">
        <v>18</v>
      </c>
      <c r="S225" s="14">
        <v>30</v>
      </c>
      <c r="T225" s="17"/>
      <c r="U225" s="14" t="s">
        <v>18</v>
      </c>
      <c r="V225" s="7" t="s">
        <v>35</v>
      </c>
      <c r="W225" s="7" t="s">
        <v>29</v>
      </c>
      <c r="X225" s="18">
        <v>32</v>
      </c>
      <c r="Y225" s="7" t="s">
        <v>36</v>
      </c>
      <c r="Z225" s="7"/>
    </row>
    <row r="226" spans="1:26" ht="12.75" customHeight="1">
      <c r="A226" s="7" t="str">
        <f t="shared" si="22"/>
        <v>O'Dongo</v>
      </c>
      <c r="B226" s="7" t="s">
        <v>588</v>
      </c>
      <c r="C226" s="7" t="s">
        <v>1008</v>
      </c>
      <c r="D226" s="28">
        <v>27307</v>
      </c>
      <c r="E226" s="11">
        <f t="shared" ca="1" si="23"/>
        <v>41</v>
      </c>
      <c r="F226" s="12" t="s">
        <v>40</v>
      </c>
      <c r="G226" s="20" t="s">
        <v>1009</v>
      </c>
      <c r="H226" s="14" t="str">
        <f>VLOOKUP(G226,[1]Striderslist!A:B,2,FALSE)</f>
        <v>Member</v>
      </c>
      <c r="I226" s="13"/>
      <c r="J226" s="15"/>
      <c r="K226" s="15"/>
      <c r="L226" s="16">
        <v>41392</v>
      </c>
      <c r="M226" s="7">
        <v>3261552</v>
      </c>
      <c r="N226" s="7" t="s">
        <v>27</v>
      </c>
      <c r="O226" s="7" t="str">
        <f>VLOOKUP(M226,[1]EA!A:F,6,FALSE)</f>
        <v>Competitive</v>
      </c>
      <c r="P226" s="7" t="s">
        <v>28</v>
      </c>
      <c r="Q226" s="7"/>
      <c r="R226" s="7" t="s">
        <v>18</v>
      </c>
      <c r="S226" s="14">
        <v>30</v>
      </c>
      <c r="T226" s="17"/>
      <c r="U226" s="14" t="s">
        <v>18</v>
      </c>
      <c r="V226" s="7" t="s">
        <v>293</v>
      </c>
      <c r="W226" s="7" t="s">
        <v>29</v>
      </c>
      <c r="X226" s="18">
        <v>33</v>
      </c>
      <c r="Y226" s="7" t="s">
        <v>1010</v>
      </c>
      <c r="Z226" s="7"/>
    </row>
    <row r="227" spans="1:26" ht="12" customHeight="1">
      <c r="A227" s="7" t="str">
        <f t="shared" si="22"/>
        <v>O'Donnell</v>
      </c>
      <c r="B227" s="7" t="s">
        <v>157</v>
      </c>
      <c r="C227" s="7" t="s">
        <v>1011</v>
      </c>
      <c r="D227" s="28">
        <v>29060</v>
      </c>
      <c r="E227" s="11">
        <f t="shared" ca="1" si="23"/>
        <v>36</v>
      </c>
      <c r="F227" s="12" t="s">
        <v>24</v>
      </c>
      <c r="G227" s="29" t="s">
        <v>1012</v>
      </c>
      <c r="H227" s="14" t="e">
        <f>VLOOKUP(G227,[1]Striderslist!A:B,2,FALSE)</f>
        <v>#N/A</v>
      </c>
      <c r="I227" s="13"/>
      <c r="J227" s="15"/>
      <c r="K227" s="15" t="s">
        <v>1013</v>
      </c>
      <c r="L227" s="16">
        <v>42262</v>
      </c>
      <c r="M227" s="7">
        <v>3526085</v>
      </c>
      <c r="N227" s="7" t="s">
        <v>27</v>
      </c>
      <c r="O227" s="7" t="str">
        <f>VLOOKUP(M227,[1]EA!A:F,6,FALSE)</f>
        <v>Competitive</v>
      </c>
      <c r="P227" s="7" t="s">
        <v>28</v>
      </c>
      <c r="Q227" s="7"/>
      <c r="R227" s="7"/>
      <c r="S227" s="14"/>
      <c r="T227" s="14"/>
      <c r="U227" s="14"/>
      <c r="V227" s="7"/>
      <c r="W227" s="17" t="s">
        <v>29</v>
      </c>
      <c r="X227" s="18" t="s">
        <v>35</v>
      </c>
      <c r="Y227" s="7" t="s">
        <v>36</v>
      </c>
      <c r="Z227" s="7"/>
    </row>
    <row r="228" spans="1:26" ht="12" customHeight="1">
      <c r="A228" s="7" t="str">
        <f t="shared" si="22"/>
        <v>O'Dowd</v>
      </c>
      <c r="B228" s="7" t="s">
        <v>261</v>
      </c>
      <c r="C228" s="7" t="s">
        <v>1014</v>
      </c>
      <c r="D228" s="28">
        <v>27120</v>
      </c>
      <c r="E228" s="11">
        <f t="shared" ca="1" si="23"/>
        <v>42</v>
      </c>
      <c r="F228" s="12" t="s">
        <v>40</v>
      </c>
      <c r="G228" s="7" t="s">
        <v>1015</v>
      </c>
      <c r="H228" s="14" t="str">
        <f>VLOOKUP(G228,[1]Striderslist!A:B,2,FALSE)</f>
        <v>Member</v>
      </c>
      <c r="I228" s="13"/>
      <c r="J228" s="15"/>
      <c r="K228" s="15"/>
      <c r="L228" s="16">
        <v>41504</v>
      </c>
      <c r="M228" s="7">
        <v>3285227</v>
      </c>
      <c r="N228" s="7" t="s">
        <v>27</v>
      </c>
      <c r="O228" s="7" t="str">
        <f>VLOOKUP(M228,[1]EA!A:F,6,FALSE)</f>
        <v>Competitive</v>
      </c>
      <c r="P228" s="7" t="s">
        <v>28</v>
      </c>
      <c r="Q228" s="7"/>
      <c r="R228" s="7" t="s">
        <v>18</v>
      </c>
      <c r="S228" s="14">
        <v>25</v>
      </c>
      <c r="T228" s="17" t="s">
        <v>1016</v>
      </c>
      <c r="U228" s="14" t="s">
        <v>18</v>
      </c>
      <c r="V228" s="7" t="s">
        <v>35</v>
      </c>
      <c r="W228" s="7" t="s">
        <v>29</v>
      </c>
      <c r="X228" s="18">
        <v>32</v>
      </c>
      <c r="Y228" s="7" t="s">
        <v>36</v>
      </c>
      <c r="Z228" s="7"/>
    </row>
    <row r="229" spans="1:26" ht="12.75" customHeight="1">
      <c r="A229" s="7" t="str">
        <f t="shared" si="22"/>
        <v>O'Mahony</v>
      </c>
      <c r="B229" s="7" t="s">
        <v>261</v>
      </c>
      <c r="C229" s="7" t="s">
        <v>1017</v>
      </c>
      <c r="D229" s="28">
        <v>28657</v>
      </c>
      <c r="E229" s="11">
        <f t="shared" ca="1" si="23"/>
        <v>37</v>
      </c>
      <c r="F229" s="12" t="s">
        <v>40</v>
      </c>
      <c r="G229" s="44" t="s">
        <v>1018</v>
      </c>
      <c r="H229" s="14" t="str">
        <f>VLOOKUP(G229,[1]Striderslist!A:B,2,FALSE)</f>
        <v>Member</v>
      </c>
      <c r="I229" s="13"/>
      <c r="J229" s="15"/>
      <c r="K229" s="15" t="s">
        <v>1019</v>
      </c>
      <c r="L229" s="16">
        <v>41834</v>
      </c>
      <c r="M229" s="7">
        <v>3404208</v>
      </c>
      <c r="N229" s="7" t="s">
        <v>27</v>
      </c>
      <c r="O229" s="7" t="str">
        <f>VLOOKUP(M229,[1]EA!A:F,6,FALSE)</f>
        <v>Competitive</v>
      </c>
      <c r="P229" s="7" t="s">
        <v>28</v>
      </c>
      <c r="Q229" s="7"/>
      <c r="R229" s="7" t="s">
        <v>18</v>
      </c>
      <c r="S229" s="55">
        <v>30</v>
      </c>
      <c r="T229" s="14" t="s">
        <v>161</v>
      </c>
      <c r="U229" s="14" t="s">
        <v>18</v>
      </c>
      <c r="V229" s="7" t="s">
        <v>84</v>
      </c>
      <c r="W229" s="7" t="s">
        <v>29</v>
      </c>
      <c r="X229" s="18">
        <v>32</v>
      </c>
      <c r="Y229" s="7" t="s">
        <v>36</v>
      </c>
      <c r="Z229" s="7"/>
    </row>
    <row r="230" spans="1:26" ht="12.75" customHeight="1">
      <c r="A230" s="7" t="str">
        <f t="shared" si="22"/>
        <v>O'Reilly</v>
      </c>
      <c r="B230" s="7" t="s">
        <v>1020</v>
      </c>
      <c r="C230" s="7" t="s">
        <v>1021</v>
      </c>
      <c r="D230" s="28" t="s">
        <v>1022</v>
      </c>
      <c r="E230" s="11">
        <f t="shared" ca="1" si="23"/>
        <v>57</v>
      </c>
      <c r="F230" s="12" t="s">
        <v>40</v>
      </c>
      <c r="G230" s="53" t="s">
        <v>1023</v>
      </c>
      <c r="H230" s="14"/>
      <c r="I230" s="13"/>
      <c r="J230" s="15"/>
      <c r="K230" s="15" t="s">
        <v>1024</v>
      </c>
      <c r="L230" s="16">
        <v>42299</v>
      </c>
      <c r="M230" s="7">
        <v>3325749</v>
      </c>
      <c r="N230" s="7" t="s">
        <v>27</v>
      </c>
      <c r="O230" s="7" t="str">
        <f>VLOOKUP(M230,[1]EA!A:F,6,FALSE)</f>
        <v>Competitive</v>
      </c>
      <c r="P230" s="7" t="s">
        <v>28</v>
      </c>
      <c r="Q230" s="7"/>
      <c r="R230" s="7"/>
      <c r="S230" s="14"/>
      <c r="T230" s="14"/>
      <c r="U230" s="14"/>
      <c r="V230" s="7"/>
      <c r="W230" s="7" t="s">
        <v>29</v>
      </c>
      <c r="X230" s="18">
        <v>33</v>
      </c>
      <c r="Y230" s="7" t="s">
        <v>30</v>
      </c>
      <c r="Z230" s="7"/>
    </row>
    <row r="231" spans="1:26" ht="12.75" customHeight="1">
      <c r="A231" s="7" t="str">
        <f t="shared" si="22"/>
        <v>Offor</v>
      </c>
      <c r="B231" s="7" t="s">
        <v>1025</v>
      </c>
      <c r="C231" s="7" t="s">
        <v>1026</v>
      </c>
      <c r="D231" s="28">
        <v>29480</v>
      </c>
      <c r="E231" s="11">
        <f t="shared" ca="1" si="23"/>
        <v>35</v>
      </c>
      <c r="F231" s="12" t="s">
        <v>24</v>
      </c>
      <c r="G231" s="53" t="s">
        <v>1027</v>
      </c>
      <c r="H231" s="14" t="str">
        <f>VLOOKUP(G231,[1]Striderslist!A:B,2,FALSE)</f>
        <v>Member</v>
      </c>
      <c r="I231" s="13"/>
      <c r="J231" s="15"/>
      <c r="K231" s="15" t="s">
        <v>1028</v>
      </c>
      <c r="L231" s="16">
        <v>42271</v>
      </c>
      <c r="M231" s="7">
        <v>3532050</v>
      </c>
      <c r="N231" s="7" t="s">
        <v>27</v>
      </c>
      <c r="O231" s="7" t="str">
        <f>VLOOKUP(M231,[1]EA!A:F,6,FALSE)</f>
        <v>Competitive</v>
      </c>
      <c r="P231" s="7" t="s">
        <v>28</v>
      </c>
      <c r="Q231" s="7"/>
      <c r="R231" s="7"/>
      <c r="S231" s="14"/>
      <c r="T231" s="14"/>
      <c r="U231" s="14"/>
      <c r="V231" s="7"/>
      <c r="W231" s="17" t="s">
        <v>29</v>
      </c>
      <c r="X231" s="18" t="s">
        <v>116</v>
      </c>
      <c r="Y231" s="7" t="s">
        <v>30</v>
      </c>
      <c r="Z231" s="7"/>
    </row>
    <row r="232" spans="1:26" ht="10.5" customHeight="1">
      <c r="A232" s="7" t="str">
        <f t="shared" si="22"/>
        <v>Osher</v>
      </c>
      <c r="B232" s="7" t="s">
        <v>117</v>
      </c>
      <c r="C232" s="7" t="s">
        <v>1029</v>
      </c>
      <c r="D232" s="28">
        <v>31980</v>
      </c>
      <c r="E232" s="11">
        <f t="shared" ca="1" si="23"/>
        <v>28</v>
      </c>
      <c r="F232" s="12" t="s">
        <v>24</v>
      </c>
      <c r="G232" s="53" t="s">
        <v>1030</v>
      </c>
      <c r="H232" s="14" t="str">
        <f>VLOOKUP(G232,[1]Striderslist!A:B,2,FALSE)</f>
        <v>Member</v>
      </c>
      <c r="I232" s="13"/>
      <c r="J232" s="15" t="s">
        <v>1031</v>
      </c>
      <c r="K232" s="15"/>
      <c r="L232" s="16">
        <v>39443</v>
      </c>
      <c r="M232" s="7">
        <v>2793099</v>
      </c>
      <c r="N232" s="7" t="s">
        <v>27</v>
      </c>
      <c r="O232" s="7" t="str">
        <f>VLOOKUP(M232,[1]EA!A:F,6,FALSE)</f>
        <v>Competitive</v>
      </c>
      <c r="P232" s="7" t="s">
        <v>28</v>
      </c>
      <c r="Q232" s="7"/>
      <c r="R232" s="7" t="s">
        <v>18</v>
      </c>
      <c r="S232" s="14"/>
      <c r="T232" s="14" t="s">
        <v>1032</v>
      </c>
      <c r="U232" s="14" t="s">
        <v>18</v>
      </c>
      <c r="V232" s="7" t="s">
        <v>293</v>
      </c>
      <c r="W232" s="7" t="s">
        <v>29</v>
      </c>
      <c r="X232" s="18">
        <v>32</v>
      </c>
      <c r="Y232" s="7" t="s">
        <v>36</v>
      </c>
      <c r="Z232" s="7"/>
    </row>
    <row r="233" spans="1:26" ht="10.5" customHeight="1">
      <c r="A233" s="7" t="str">
        <f t="shared" si="22"/>
        <v>Ostrowski</v>
      </c>
      <c r="B233" s="7" t="s">
        <v>1033</v>
      </c>
      <c r="C233" s="7" t="s">
        <v>1034</v>
      </c>
      <c r="D233" s="28" t="s">
        <v>1035</v>
      </c>
      <c r="E233" s="11">
        <f t="shared" ca="1" si="23"/>
        <v>48</v>
      </c>
      <c r="F233" s="12" t="s">
        <v>40</v>
      </c>
      <c r="G233" s="53" t="s">
        <v>1036</v>
      </c>
      <c r="H233" s="14" t="str">
        <f>VLOOKUP(G233,[1]Striderslist!A:B,2,FALSE)</f>
        <v>Member</v>
      </c>
      <c r="I233" s="13"/>
      <c r="J233" s="15" t="s">
        <v>1037</v>
      </c>
      <c r="K233" s="15"/>
      <c r="L233" s="16">
        <v>41606</v>
      </c>
      <c r="M233" s="7">
        <v>3304151</v>
      </c>
      <c r="N233" s="7" t="s">
        <v>27</v>
      </c>
      <c r="O233" s="7" t="str">
        <f>VLOOKUP(M233,[1]EA!A:F,6,FALSE)</f>
        <v>Competitive</v>
      </c>
      <c r="P233" s="7" t="s">
        <v>58</v>
      </c>
      <c r="Q233" s="7"/>
      <c r="R233" s="7" t="s">
        <v>18</v>
      </c>
      <c r="S233" s="14">
        <v>28.78</v>
      </c>
      <c r="T233" s="14" t="s">
        <v>161</v>
      </c>
      <c r="U233" s="14" t="s">
        <v>18</v>
      </c>
      <c r="V233" s="7" t="s">
        <v>538</v>
      </c>
      <c r="W233" s="7" t="s">
        <v>29</v>
      </c>
      <c r="X233" s="18">
        <v>42</v>
      </c>
      <c r="Y233" s="17" t="s">
        <v>36</v>
      </c>
      <c r="Z233" s="7"/>
    </row>
    <row r="234" spans="1:26" ht="12" customHeight="1">
      <c r="A234" s="7" t="str">
        <f t="shared" si="22"/>
        <v>Ostrowski</v>
      </c>
      <c r="B234" s="7" t="s">
        <v>589</v>
      </c>
      <c r="C234" s="7" t="s">
        <v>1034</v>
      </c>
      <c r="D234" s="28">
        <v>36758</v>
      </c>
      <c r="E234" s="11">
        <f t="shared" ca="1" si="23"/>
        <v>15</v>
      </c>
      <c r="F234" s="12" t="s">
        <v>40</v>
      </c>
      <c r="G234" s="53" t="s">
        <v>1036</v>
      </c>
      <c r="H234" s="14" t="str">
        <f>VLOOKUP(G234,[1]Striderslist!A:B,2,FALSE)</f>
        <v>Member</v>
      </c>
      <c r="I234" s="13"/>
      <c r="J234" s="15" t="s">
        <v>1037</v>
      </c>
      <c r="K234" s="15"/>
      <c r="L234" s="16">
        <v>41926</v>
      </c>
      <c r="M234" s="7"/>
      <c r="N234" s="7" t="s">
        <v>452</v>
      </c>
      <c r="O234" s="7" t="e">
        <f>VLOOKUP(M234,[1]EA!A:F,6,FALSE)</f>
        <v>#N/A</v>
      </c>
      <c r="P234" s="7" t="s">
        <v>58</v>
      </c>
      <c r="Q234" s="7"/>
      <c r="R234" s="7"/>
      <c r="S234" s="14"/>
      <c r="T234" s="14"/>
      <c r="U234" s="14" t="s">
        <v>1038</v>
      </c>
      <c r="V234" s="7" t="s">
        <v>44</v>
      </c>
      <c r="W234" s="7" t="s">
        <v>29</v>
      </c>
      <c r="X234" s="18"/>
      <c r="Y234" s="7"/>
      <c r="Z234" s="7"/>
    </row>
    <row r="235" spans="1:26" ht="12" customHeight="1">
      <c r="A235" s="7" t="str">
        <f t="shared" si="22"/>
        <v>Ouarti</v>
      </c>
      <c r="B235" s="7" t="s">
        <v>1039</v>
      </c>
      <c r="C235" s="7" t="s">
        <v>1040</v>
      </c>
      <c r="D235" s="28">
        <v>28320</v>
      </c>
      <c r="E235" s="11">
        <f t="shared" ca="1" si="23"/>
        <v>38</v>
      </c>
      <c r="F235" s="12" t="s">
        <v>40</v>
      </c>
      <c r="G235" s="53" t="s">
        <v>1041</v>
      </c>
      <c r="H235" s="14" t="str">
        <f>VLOOKUP(G235,[1]Striderslist!A:B,2,FALSE)</f>
        <v>Member</v>
      </c>
      <c r="I235" s="13"/>
      <c r="J235" s="15"/>
      <c r="K235" s="15" t="s">
        <v>1042</v>
      </c>
      <c r="L235" s="16">
        <v>41549</v>
      </c>
      <c r="M235" s="7">
        <v>3295553</v>
      </c>
      <c r="N235" s="7" t="s">
        <v>27</v>
      </c>
      <c r="O235" s="7" t="str">
        <f>VLOOKUP(M235,[1]EA!A:F,6,FALSE)</f>
        <v>Competitive</v>
      </c>
      <c r="P235" s="7" t="s">
        <v>28</v>
      </c>
      <c r="Q235" s="7"/>
      <c r="R235" s="7" t="s">
        <v>18</v>
      </c>
      <c r="S235" s="14">
        <v>28.78</v>
      </c>
      <c r="T235" s="17" t="s">
        <v>161</v>
      </c>
      <c r="U235" s="14" t="s">
        <v>18</v>
      </c>
      <c r="V235" s="7" t="s">
        <v>35</v>
      </c>
      <c r="W235" s="7" t="s">
        <v>29</v>
      </c>
      <c r="X235" s="18">
        <v>33</v>
      </c>
      <c r="Y235" s="7" t="s">
        <v>30</v>
      </c>
      <c r="Z235" s="7"/>
    </row>
    <row r="236" spans="1:26" ht="12" customHeight="1">
      <c r="A236" s="7" t="str">
        <f t="shared" si="22"/>
        <v>Over</v>
      </c>
      <c r="B236" s="7" t="s">
        <v>706</v>
      </c>
      <c r="C236" s="7" t="s">
        <v>1043</v>
      </c>
      <c r="D236" s="28">
        <v>26762</v>
      </c>
      <c r="E236" s="11">
        <f t="shared" ca="1" si="23"/>
        <v>43</v>
      </c>
      <c r="F236" s="12" t="s">
        <v>40</v>
      </c>
      <c r="G236" s="44" t="s">
        <v>1044</v>
      </c>
      <c r="H236" s="14" t="str">
        <f>VLOOKUP(G236,[1]Striderslist!A:B,2,FALSE)</f>
        <v>Member</v>
      </c>
      <c r="I236" s="7"/>
      <c r="J236" s="7"/>
      <c r="K236" s="7"/>
      <c r="L236" s="16"/>
      <c r="M236" s="7"/>
      <c r="N236" s="7" t="s">
        <v>141</v>
      </c>
      <c r="O236" s="7" t="e">
        <f>VLOOKUP(M236,[1]EA!A:F,6,FALSE)</f>
        <v>#N/A</v>
      </c>
      <c r="P236" s="7" t="s">
        <v>28</v>
      </c>
      <c r="Q236" s="7" t="s">
        <v>1045</v>
      </c>
      <c r="R236" s="7"/>
      <c r="S236" s="17"/>
      <c r="T236" s="14"/>
      <c r="U236" s="29" t="s">
        <v>18</v>
      </c>
      <c r="V236" s="7" t="s">
        <v>35</v>
      </c>
      <c r="W236" s="7" t="s">
        <v>29</v>
      </c>
      <c r="X236" s="18">
        <v>20</v>
      </c>
      <c r="Y236" s="17" t="s">
        <v>36</v>
      </c>
      <c r="Z236" s="7"/>
    </row>
    <row r="237" spans="1:26" ht="12" customHeight="1">
      <c r="A237" s="7" t="str">
        <f t="shared" si="22"/>
        <v>Oyediran</v>
      </c>
      <c r="B237" s="7" t="s">
        <v>1046</v>
      </c>
      <c r="C237" s="7" t="s">
        <v>1047</v>
      </c>
      <c r="D237" s="28">
        <v>28388</v>
      </c>
      <c r="E237" s="11">
        <f t="shared" ca="1" si="23"/>
        <v>38</v>
      </c>
      <c r="F237" s="12" t="s">
        <v>24</v>
      </c>
      <c r="G237" s="53" t="s">
        <v>1048</v>
      </c>
      <c r="H237" s="14"/>
      <c r="I237" s="13"/>
      <c r="J237" s="15"/>
      <c r="K237" s="15" t="s">
        <v>1049</v>
      </c>
      <c r="L237" s="16">
        <v>42425</v>
      </c>
      <c r="M237" s="7">
        <v>3560226</v>
      </c>
      <c r="N237" s="7" t="s">
        <v>27</v>
      </c>
      <c r="O237" s="7" t="str">
        <f>VLOOKUP(M237,[1]EA!A:F,6,FALSE)</f>
        <v>Competitive</v>
      </c>
      <c r="P237" s="7" t="s">
        <v>28</v>
      </c>
      <c r="Q237" s="7"/>
      <c r="R237" s="7"/>
      <c r="S237" s="14"/>
      <c r="T237" s="17"/>
      <c r="U237" s="14"/>
      <c r="V237" s="7"/>
      <c r="W237" s="7" t="s">
        <v>29</v>
      </c>
      <c r="X237" s="18">
        <v>32</v>
      </c>
      <c r="Y237" s="17" t="s">
        <v>1050</v>
      </c>
      <c r="Z237" s="7"/>
    </row>
    <row r="238" spans="1:26" ht="12" customHeight="1">
      <c r="A238" s="7" t="str">
        <f t="shared" si="22"/>
        <v>Pannell</v>
      </c>
      <c r="B238" s="7" t="s">
        <v>51</v>
      </c>
      <c r="C238" s="7" t="s">
        <v>1051</v>
      </c>
      <c r="D238" s="28" t="s">
        <v>1052</v>
      </c>
      <c r="E238" s="11">
        <f t="shared" ca="1" si="23"/>
        <v>55</v>
      </c>
      <c r="F238" s="12" t="s">
        <v>40</v>
      </c>
      <c r="G238" s="53" t="s">
        <v>1053</v>
      </c>
      <c r="H238" s="14" t="str">
        <f>VLOOKUP(G238,[1]Striderslist!A:B,2,FALSE)</f>
        <v>Member</v>
      </c>
      <c r="I238" s="13"/>
      <c r="J238" s="15"/>
      <c r="K238" s="15"/>
      <c r="L238" s="16">
        <v>41575</v>
      </c>
      <c r="M238" s="7">
        <v>3297126</v>
      </c>
      <c r="N238" s="7" t="s">
        <v>27</v>
      </c>
      <c r="O238" s="7" t="str">
        <f>VLOOKUP(M238,[1]EA!A:F,6,FALSE)</f>
        <v>Competitive</v>
      </c>
      <c r="P238" s="7" t="s">
        <v>28</v>
      </c>
      <c r="Q238" s="7"/>
      <c r="R238" s="7" t="s">
        <v>18</v>
      </c>
      <c r="S238" s="14">
        <v>28.78</v>
      </c>
      <c r="T238" s="17" t="s">
        <v>161</v>
      </c>
      <c r="U238" s="14" t="s">
        <v>18</v>
      </c>
      <c r="V238" s="7" t="s">
        <v>35</v>
      </c>
      <c r="W238" s="7" t="s">
        <v>29</v>
      </c>
      <c r="X238" s="18">
        <v>32</v>
      </c>
      <c r="Y238" s="17" t="s">
        <v>36</v>
      </c>
      <c r="Z238" s="7"/>
    </row>
    <row r="239" spans="1:26" ht="12" customHeight="1">
      <c r="A239" s="7" t="str">
        <f t="shared" si="22"/>
        <v>Peake</v>
      </c>
      <c r="B239" s="7" t="s">
        <v>280</v>
      </c>
      <c r="C239" s="7" t="s">
        <v>1054</v>
      </c>
      <c r="D239" s="28" t="s">
        <v>1055</v>
      </c>
      <c r="E239" s="11">
        <f t="shared" ca="1" si="23"/>
        <v>54</v>
      </c>
      <c r="F239" s="12" t="s">
        <v>24</v>
      </c>
      <c r="G239" s="20" t="s">
        <v>1056</v>
      </c>
      <c r="H239" s="14" t="str">
        <f>VLOOKUP(G239,[1]Striderslist!A:B,2,FALSE)</f>
        <v>Member</v>
      </c>
      <c r="I239" s="13"/>
      <c r="J239" s="15" t="s">
        <v>1057</v>
      </c>
      <c r="K239" s="15" t="s">
        <v>1058</v>
      </c>
      <c r="L239" s="16">
        <v>38175</v>
      </c>
      <c r="M239" s="7">
        <v>2753794</v>
      </c>
      <c r="N239" s="7" t="s">
        <v>27</v>
      </c>
      <c r="O239" s="7" t="str">
        <f>VLOOKUP(M239,[1]EA!A:F,6,FALSE)</f>
        <v>Competitive</v>
      </c>
      <c r="P239" s="7" t="s">
        <v>28</v>
      </c>
      <c r="Q239" s="7"/>
      <c r="R239" s="7" t="s">
        <v>18</v>
      </c>
      <c r="S239" s="14">
        <v>30</v>
      </c>
      <c r="T239" s="17"/>
      <c r="U239" s="14" t="s">
        <v>18</v>
      </c>
      <c r="V239" s="7" t="s">
        <v>35</v>
      </c>
      <c r="W239" s="7" t="s">
        <v>29</v>
      </c>
      <c r="X239" s="18">
        <v>32</v>
      </c>
      <c r="Y239" s="17" t="s">
        <v>36</v>
      </c>
      <c r="Z239" s="7"/>
    </row>
    <row r="240" spans="1:26" ht="12" customHeight="1">
      <c r="A240" s="7" t="str">
        <f t="shared" si="22"/>
        <v>Pennells</v>
      </c>
      <c r="B240" s="7" t="s">
        <v>1059</v>
      </c>
      <c r="C240" s="7" t="s">
        <v>1060</v>
      </c>
      <c r="D240" s="28" t="s">
        <v>1061</v>
      </c>
      <c r="E240" s="11">
        <f t="shared" ca="1" si="23"/>
        <v>58</v>
      </c>
      <c r="F240" s="12" t="s">
        <v>40</v>
      </c>
      <c r="G240" s="49" t="s">
        <v>1062</v>
      </c>
      <c r="H240" s="14" t="str">
        <f>VLOOKUP(G240,[1]Striderslist!A:B,2,FALSE)</f>
        <v>Member</v>
      </c>
      <c r="I240" s="13"/>
      <c r="J240" s="15" t="s">
        <v>1063</v>
      </c>
      <c r="K240" s="15"/>
      <c r="L240" s="16">
        <v>37545</v>
      </c>
      <c r="M240" s="7">
        <v>2753795</v>
      </c>
      <c r="N240" s="7" t="s">
        <v>27</v>
      </c>
      <c r="O240" s="7" t="str">
        <f>VLOOKUP(M240,[1]EA!A:F,6,FALSE)</f>
        <v>Competitive</v>
      </c>
      <c r="P240" s="7" t="s">
        <v>58</v>
      </c>
      <c r="Q240" s="7"/>
      <c r="R240" s="7" t="s">
        <v>18</v>
      </c>
      <c r="S240" s="14">
        <v>55</v>
      </c>
      <c r="T240" s="17"/>
      <c r="U240" s="14" t="s">
        <v>18</v>
      </c>
      <c r="V240" s="7" t="s">
        <v>35</v>
      </c>
      <c r="W240" s="7" t="s">
        <v>29</v>
      </c>
      <c r="X240" s="18">
        <v>76</v>
      </c>
      <c r="Y240" s="7" t="s">
        <v>36</v>
      </c>
      <c r="Z240" s="7"/>
    </row>
    <row r="241" spans="1:26" ht="12.75" customHeight="1">
      <c r="A241" s="7" t="str">
        <f t="shared" si="22"/>
        <v>Pennells</v>
      </c>
      <c r="B241" s="7" t="s">
        <v>613</v>
      </c>
      <c r="C241" s="7" t="s">
        <v>1060</v>
      </c>
      <c r="D241" s="28">
        <v>33197</v>
      </c>
      <c r="E241" s="11">
        <f t="shared" ca="1" si="23"/>
        <v>25</v>
      </c>
      <c r="F241" s="12" t="s">
        <v>24</v>
      </c>
      <c r="G241" s="7"/>
      <c r="H241" s="14" t="e">
        <f>VLOOKUP(G241,[1]Striderslist!A:B,2,FALSE)</f>
        <v>#N/A</v>
      </c>
      <c r="I241" s="13"/>
      <c r="J241" s="15" t="s">
        <v>1063</v>
      </c>
      <c r="K241" s="15"/>
      <c r="L241" s="16">
        <v>38626</v>
      </c>
      <c r="M241" s="7">
        <v>2753796</v>
      </c>
      <c r="N241" s="7" t="s">
        <v>27</v>
      </c>
      <c r="O241" s="7" t="str">
        <f>VLOOKUP(M241,[1]EA!A:F,6,FALSE)</f>
        <v>Competitive</v>
      </c>
      <c r="P241" s="7" t="s">
        <v>58</v>
      </c>
      <c r="Q241" s="7"/>
      <c r="R241" s="7" t="s">
        <v>18</v>
      </c>
      <c r="S241" s="14"/>
      <c r="T241" s="17"/>
      <c r="U241" s="14"/>
      <c r="V241" s="7" t="s">
        <v>35</v>
      </c>
      <c r="W241" s="7" t="s">
        <v>29</v>
      </c>
      <c r="X241" s="18"/>
      <c r="Y241" s="7"/>
      <c r="Z241" s="7"/>
    </row>
    <row r="242" spans="1:26" ht="12" customHeight="1">
      <c r="A242" s="7" t="str">
        <f t="shared" si="22"/>
        <v>Pennells</v>
      </c>
      <c r="B242" s="7" t="s">
        <v>367</v>
      </c>
      <c r="C242" s="7" t="s">
        <v>1060</v>
      </c>
      <c r="D242" s="28">
        <v>34091</v>
      </c>
      <c r="E242" s="11">
        <f t="shared" ca="1" si="23"/>
        <v>23</v>
      </c>
      <c r="F242" s="12" t="s">
        <v>40</v>
      </c>
      <c r="G242" s="7"/>
      <c r="H242" s="14" t="e">
        <f>VLOOKUP(G242,[1]Striderslist!A:B,2,FALSE)</f>
        <v>#N/A</v>
      </c>
      <c r="I242" s="13"/>
      <c r="J242" s="15" t="s">
        <v>1063</v>
      </c>
      <c r="K242" s="15"/>
      <c r="L242" s="16">
        <v>38626</v>
      </c>
      <c r="M242" s="7">
        <v>2753798</v>
      </c>
      <c r="N242" s="7" t="s">
        <v>27</v>
      </c>
      <c r="O242" s="7" t="str">
        <f>VLOOKUP(M242,[1]EA!A:F,6,FALSE)</f>
        <v>Competitive</v>
      </c>
      <c r="P242" s="7" t="s">
        <v>58</v>
      </c>
      <c r="Q242" s="7"/>
      <c r="R242" s="7" t="s">
        <v>18</v>
      </c>
      <c r="S242" s="14"/>
      <c r="T242" s="17"/>
      <c r="U242" s="14"/>
      <c r="V242" s="7" t="s">
        <v>35</v>
      </c>
      <c r="W242" s="7" t="s">
        <v>29</v>
      </c>
      <c r="X242" s="18"/>
      <c r="Y242" s="7"/>
      <c r="Z242" s="7"/>
    </row>
    <row r="243" spans="1:26" ht="12.75" customHeight="1">
      <c r="A243" s="7" t="str">
        <f t="shared" si="22"/>
        <v>Penny</v>
      </c>
      <c r="B243" s="7" t="s">
        <v>270</v>
      </c>
      <c r="C243" s="7" t="s">
        <v>1064</v>
      </c>
      <c r="D243" s="28">
        <v>27574</v>
      </c>
      <c r="E243" s="11">
        <f t="shared" ca="1" si="23"/>
        <v>40</v>
      </c>
      <c r="F243" s="12" t="s">
        <v>24</v>
      </c>
      <c r="G243" s="20" t="s">
        <v>1065</v>
      </c>
      <c r="H243" s="14" t="str">
        <f>VLOOKUP(G243,[1]Striderslist!A:B,2,FALSE)</f>
        <v>Member</v>
      </c>
      <c r="I243" s="13"/>
      <c r="J243" s="15" t="s">
        <v>1066</v>
      </c>
      <c r="K243" s="15" t="s">
        <v>1067</v>
      </c>
      <c r="L243" s="16">
        <v>39812</v>
      </c>
      <c r="M243" s="7">
        <v>2836263</v>
      </c>
      <c r="N243" s="7" t="s">
        <v>27</v>
      </c>
      <c r="O243" s="7" t="str">
        <f>VLOOKUP(M243,[1]EA!A:F,6,FALSE)</f>
        <v>Competitive</v>
      </c>
      <c r="P243" s="7" t="s">
        <v>28</v>
      </c>
      <c r="Q243" s="7"/>
      <c r="R243" s="7" t="s">
        <v>18</v>
      </c>
      <c r="S243" s="14">
        <v>30</v>
      </c>
      <c r="T243" s="17"/>
      <c r="U243" s="14" t="s">
        <v>18</v>
      </c>
      <c r="V243" s="7" t="s">
        <v>35</v>
      </c>
      <c r="W243" s="7" t="s">
        <v>29</v>
      </c>
      <c r="X243" s="18">
        <v>32</v>
      </c>
      <c r="Y243" s="7" t="s">
        <v>36</v>
      </c>
      <c r="Z243" s="7"/>
    </row>
    <row r="244" spans="1:26" ht="12" customHeight="1">
      <c r="A244" s="7" t="str">
        <f t="shared" si="22"/>
        <v>Perks</v>
      </c>
      <c r="B244" s="7" t="s">
        <v>402</v>
      </c>
      <c r="C244" s="7" t="s">
        <v>1068</v>
      </c>
      <c r="D244" s="28" t="s">
        <v>1069</v>
      </c>
      <c r="E244" s="11">
        <f t="shared" ca="1" si="23"/>
        <v>46</v>
      </c>
      <c r="F244" s="12" t="s">
        <v>40</v>
      </c>
      <c r="G244" s="53" t="s">
        <v>1070</v>
      </c>
      <c r="H244" s="14" t="str">
        <f>VLOOKUP(G244,[1]Striderslist!A:B,2,FALSE)</f>
        <v>Member</v>
      </c>
      <c r="I244" s="13"/>
      <c r="J244" s="15"/>
      <c r="K244" s="15" t="s">
        <v>1071</v>
      </c>
      <c r="L244" s="16">
        <v>41701</v>
      </c>
      <c r="M244" s="7">
        <v>3351887</v>
      </c>
      <c r="N244" s="7" t="s">
        <v>27</v>
      </c>
      <c r="O244" s="7" t="str">
        <f>VLOOKUP(M244,[1]EA!A:F,6,FALSE)</f>
        <v>Competitive</v>
      </c>
      <c r="P244" s="7" t="s">
        <v>58</v>
      </c>
      <c r="Q244" s="7"/>
      <c r="R244" s="7" t="s">
        <v>18</v>
      </c>
      <c r="S244" s="14">
        <v>30</v>
      </c>
      <c r="T244" s="17"/>
      <c r="U244" s="14" t="s">
        <v>18</v>
      </c>
      <c r="V244" s="7" t="s">
        <v>538</v>
      </c>
      <c r="W244" s="7" t="s">
        <v>29</v>
      </c>
      <c r="X244" s="18">
        <v>64</v>
      </c>
      <c r="Y244" s="7" t="s">
        <v>36</v>
      </c>
      <c r="Z244" s="7"/>
    </row>
    <row r="245" spans="1:26" ht="12" customHeight="1">
      <c r="A245" s="7" t="str">
        <f t="shared" si="22"/>
        <v>Perks</v>
      </c>
      <c r="B245" s="7" t="s">
        <v>1072</v>
      </c>
      <c r="C245" s="7" t="s">
        <v>1068</v>
      </c>
      <c r="D245" s="28">
        <v>39528</v>
      </c>
      <c r="E245" s="11">
        <f t="shared" ca="1" si="23"/>
        <v>8</v>
      </c>
      <c r="F245" s="12" t="s">
        <v>24</v>
      </c>
      <c r="G245" s="53" t="s">
        <v>1070</v>
      </c>
      <c r="H245" s="14" t="str">
        <f>VLOOKUP(G245,[1]Striderslist!A:B,2,FALSE)</f>
        <v>Member</v>
      </c>
      <c r="I245" s="13"/>
      <c r="J245" s="15"/>
      <c r="K245" s="15"/>
      <c r="L245" s="16">
        <v>41957</v>
      </c>
      <c r="M245" s="7"/>
      <c r="N245" s="7" t="s">
        <v>452</v>
      </c>
      <c r="O245" s="7" t="e">
        <f>VLOOKUP(M245,[1]EA!A:F,6,FALSE)</f>
        <v>#N/A</v>
      </c>
      <c r="P245" s="7" t="s">
        <v>58</v>
      </c>
      <c r="Q245" s="7"/>
      <c r="R245" s="7"/>
      <c r="S245" s="14"/>
      <c r="T245" s="17"/>
      <c r="U245" s="14" t="s">
        <v>1073</v>
      </c>
      <c r="V245" s="7" t="s">
        <v>44</v>
      </c>
      <c r="W245" s="7" t="s">
        <v>29</v>
      </c>
      <c r="X245" s="18"/>
      <c r="Y245" s="7"/>
      <c r="Z245" s="7"/>
    </row>
    <row r="246" spans="1:26" ht="12.75" customHeight="1">
      <c r="A246" s="7" t="str">
        <f t="shared" si="22"/>
        <v>Perks</v>
      </c>
      <c r="B246" s="7" t="s">
        <v>1074</v>
      </c>
      <c r="C246" s="7" t="s">
        <v>1068</v>
      </c>
      <c r="D246" s="28">
        <v>38919</v>
      </c>
      <c r="E246" s="11">
        <f t="shared" ca="1" si="23"/>
        <v>9</v>
      </c>
      <c r="F246" s="12" t="s">
        <v>24</v>
      </c>
      <c r="G246" s="53" t="s">
        <v>1070</v>
      </c>
      <c r="H246" s="14" t="str">
        <f>VLOOKUP(G246,[1]Striderslist!A:B,2,FALSE)</f>
        <v>Member</v>
      </c>
      <c r="I246" s="13"/>
      <c r="J246" s="15"/>
      <c r="K246" s="15"/>
      <c r="L246" s="16">
        <v>41957</v>
      </c>
      <c r="M246" s="7"/>
      <c r="N246" s="7" t="s">
        <v>1075</v>
      </c>
      <c r="O246" s="7" t="e">
        <f>VLOOKUP(M246,[1]EA!A:F,6,FALSE)</f>
        <v>#N/A</v>
      </c>
      <c r="P246" s="7" t="s">
        <v>58</v>
      </c>
      <c r="Q246" s="7" t="s">
        <v>1076</v>
      </c>
      <c r="R246" s="7"/>
      <c r="S246" s="14"/>
      <c r="T246" s="17"/>
      <c r="U246" s="14" t="s">
        <v>1073</v>
      </c>
      <c r="V246" s="7" t="s">
        <v>44</v>
      </c>
      <c r="W246" s="7" t="s">
        <v>29</v>
      </c>
      <c r="X246" s="18"/>
      <c r="Y246" s="7"/>
      <c r="Z246" s="7"/>
    </row>
    <row r="247" spans="1:26" ht="12" customHeight="1">
      <c r="A247" s="7" t="str">
        <f t="shared" si="22"/>
        <v>Perks</v>
      </c>
      <c r="B247" s="7" t="s">
        <v>1077</v>
      </c>
      <c r="C247" s="7" t="s">
        <v>1068</v>
      </c>
      <c r="D247" s="28">
        <v>26385</v>
      </c>
      <c r="E247" s="11">
        <f t="shared" ca="1" si="23"/>
        <v>44</v>
      </c>
      <c r="F247" s="12" t="s">
        <v>24</v>
      </c>
      <c r="G247" s="53" t="s">
        <v>1070</v>
      </c>
      <c r="H247" s="14" t="str">
        <f>VLOOKUP(G247,[1]Striderslist!A:B,2,FALSE)</f>
        <v>Member</v>
      </c>
      <c r="I247" s="13"/>
      <c r="J247" s="15"/>
      <c r="K247" s="15"/>
      <c r="L247" s="16">
        <v>42291</v>
      </c>
      <c r="M247" s="7">
        <v>3534670</v>
      </c>
      <c r="N247" s="7" t="s">
        <v>27</v>
      </c>
      <c r="O247" s="7" t="str">
        <f>VLOOKUP(M247,[1]EA!A:F,6,FALSE)</f>
        <v>Competitive</v>
      </c>
      <c r="P247" s="7" t="s">
        <v>58</v>
      </c>
      <c r="Q247" s="7"/>
      <c r="R247" s="7"/>
      <c r="S247" s="14"/>
      <c r="T247" s="17"/>
      <c r="U247" s="14"/>
      <c r="V247" s="7"/>
      <c r="W247" s="7" t="s">
        <v>29</v>
      </c>
      <c r="X247" s="18"/>
      <c r="Y247" s="7"/>
      <c r="Z247" s="7"/>
    </row>
    <row r="248" spans="1:26" ht="12" customHeight="1">
      <c r="A248" s="7" t="str">
        <f t="shared" si="22"/>
        <v>Phillips</v>
      </c>
      <c r="B248" s="7" t="s">
        <v>1078</v>
      </c>
      <c r="C248" s="7" t="s">
        <v>1079</v>
      </c>
      <c r="D248" s="92">
        <v>28395</v>
      </c>
      <c r="E248" s="11"/>
      <c r="F248" s="12" t="s">
        <v>24</v>
      </c>
      <c r="G248" s="29" t="s">
        <v>1080</v>
      </c>
      <c r="H248" s="14"/>
      <c r="I248" s="13"/>
      <c r="J248" s="15"/>
      <c r="K248" s="15" t="s">
        <v>1081</v>
      </c>
      <c r="L248" s="16">
        <v>42326</v>
      </c>
      <c r="M248" s="7">
        <v>3543583</v>
      </c>
      <c r="N248" s="7" t="s">
        <v>27</v>
      </c>
      <c r="O248" s="7" t="str">
        <f>VLOOKUP(M248,[1]EA!A:F,6,FALSE)</f>
        <v>Competitive</v>
      </c>
      <c r="P248" s="7" t="s">
        <v>28</v>
      </c>
      <c r="Q248" s="7"/>
      <c r="R248" s="7"/>
      <c r="S248" s="14"/>
      <c r="T248" s="17"/>
      <c r="U248" s="14"/>
      <c r="V248" s="7"/>
      <c r="W248" s="7" t="s">
        <v>18</v>
      </c>
      <c r="X248" s="18">
        <v>33</v>
      </c>
      <c r="Y248" s="7" t="s">
        <v>30</v>
      </c>
      <c r="Z248" s="7"/>
    </row>
    <row r="249" spans="1:26" ht="12" customHeight="1">
      <c r="A249" s="7" t="str">
        <f t="shared" si="22"/>
        <v>Phillips</v>
      </c>
      <c r="B249" s="7" t="s">
        <v>1082</v>
      </c>
      <c r="C249" s="7" t="s">
        <v>1079</v>
      </c>
      <c r="D249" s="28" t="s">
        <v>1083</v>
      </c>
      <c r="E249" s="11">
        <f t="shared" ref="E249:E258" ca="1" si="24">INT((Z$1-D249)/365)</f>
        <v>59</v>
      </c>
      <c r="F249" s="12" t="s">
        <v>40</v>
      </c>
      <c r="G249" s="29" t="s">
        <v>1084</v>
      </c>
      <c r="H249" s="14" t="str">
        <f>VLOOKUP(G249,[1]Striderslist!A:B,2,FALSE)</f>
        <v>Member</v>
      </c>
      <c r="I249" s="13"/>
      <c r="J249" s="15"/>
      <c r="K249" s="15">
        <v>7946198108</v>
      </c>
      <c r="L249" s="16">
        <v>42212</v>
      </c>
      <c r="M249" s="7">
        <v>3515605</v>
      </c>
      <c r="N249" s="7" t="s">
        <v>27</v>
      </c>
      <c r="O249" s="7" t="str">
        <f>VLOOKUP(M249,[1]EA!A:F,6,FALSE)</f>
        <v>Competitive</v>
      </c>
      <c r="P249" s="7" t="s">
        <v>28</v>
      </c>
      <c r="Q249" s="7"/>
      <c r="R249" s="7"/>
      <c r="S249" s="14"/>
      <c r="T249" s="17"/>
      <c r="U249" s="14" t="s">
        <v>18</v>
      </c>
      <c r="V249" s="7" t="s">
        <v>69</v>
      </c>
      <c r="W249" s="7" t="s">
        <v>29</v>
      </c>
      <c r="X249" s="18">
        <v>33</v>
      </c>
      <c r="Y249" s="7" t="s">
        <v>30</v>
      </c>
      <c r="Z249" s="7"/>
    </row>
    <row r="250" spans="1:26" ht="12" customHeight="1">
      <c r="A250" s="7" t="str">
        <f t="shared" si="22"/>
        <v>Price</v>
      </c>
      <c r="B250" s="7" t="s">
        <v>1085</v>
      </c>
      <c r="C250" s="7" t="s">
        <v>1086</v>
      </c>
      <c r="D250" s="28" t="s">
        <v>1087</v>
      </c>
      <c r="E250" s="11">
        <f t="shared" ca="1" si="24"/>
        <v>50</v>
      </c>
      <c r="F250" s="12" t="s">
        <v>40</v>
      </c>
      <c r="G250" s="7" t="s">
        <v>1088</v>
      </c>
      <c r="H250" s="14" t="str">
        <f>VLOOKUP(G250,[1]Striderslist!A:B,2,FALSE)</f>
        <v>Member</v>
      </c>
      <c r="I250" s="13"/>
      <c r="J250" s="15" t="s">
        <v>1089</v>
      </c>
      <c r="K250" s="15" t="s">
        <v>1090</v>
      </c>
      <c r="L250" s="16">
        <v>38846</v>
      </c>
      <c r="M250" s="7">
        <v>2753801</v>
      </c>
      <c r="N250" s="7" t="s">
        <v>27</v>
      </c>
      <c r="O250" s="7" t="str">
        <f>VLOOKUP(M250,[1]EA!A:F,6,FALSE)</f>
        <v>Competitive</v>
      </c>
      <c r="P250" s="7" t="s">
        <v>28</v>
      </c>
      <c r="Q250" s="7"/>
      <c r="R250" s="7" t="s">
        <v>18</v>
      </c>
      <c r="S250" s="14">
        <v>30</v>
      </c>
      <c r="T250" s="17" t="s">
        <v>218</v>
      </c>
      <c r="U250" s="14" t="s">
        <v>1091</v>
      </c>
      <c r="V250" s="7" t="s">
        <v>35</v>
      </c>
      <c r="W250" s="7" t="s">
        <v>29</v>
      </c>
      <c r="X250" s="18">
        <v>32</v>
      </c>
      <c r="Y250" s="7" t="s">
        <v>218</v>
      </c>
      <c r="Z250" s="7"/>
    </row>
    <row r="251" spans="1:26" ht="12" customHeight="1">
      <c r="A251" s="7" t="s">
        <v>1092</v>
      </c>
      <c r="B251" s="7" t="s">
        <v>329</v>
      </c>
      <c r="C251" s="7" t="s">
        <v>1092</v>
      </c>
      <c r="D251" s="28" t="s">
        <v>1093</v>
      </c>
      <c r="E251" s="11">
        <f t="shared" ca="1" si="24"/>
        <v>52</v>
      </c>
      <c r="F251" s="12" t="s">
        <v>40</v>
      </c>
      <c r="G251" s="77" t="s">
        <v>1094</v>
      </c>
      <c r="H251" s="14"/>
      <c r="I251" s="13"/>
      <c r="J251" s="15"/>
      <c r="K251" s="15" t="s">
        <v>1095</v>
      </c>
      <c r="L251" s="16">
        <v>42449</v>
      </c>
      <c r="M251" s="7">
        <v>3566008</v>
      </c>
      <c r="N251" s="7" t="s">
        <v>27</v>
      </c>
      <c r="O251" s="7" t="str">
        <f>VLOOKUP(M251,[1]EA!A:F,6,FALSE)</f>
        <v>Competitive</v>
      </c>
      <c r="P251" s="7" t="s">
        <v>1096</v>
      </c>
      <c r="Q251" s="7"/>
      <c r="R251" s="7"/>
      <c r="S251" s="14"/>
      <c r="T251" s="17"/>
      <c r="U251" s="14"/>
      <c r="V251" s="7"/>
      <c r="W251" s="7" t="s">
        <v>29</v>
      </c>
      <c r="X251" s="18">
        <v>24</v>
      </c>
      <c r="Y251" s="17" t="s">
        <v>1097</v>
      </c>
      <c r="Z251" s="7"/>
    </row>
    <row r="252" spans="1:26" ht="12" customHeight="1">
      <c r="A252" s="7" t="str">
        <f t="shared" ref="A252:A263" si="25">C252</f>
        <v>Pryce</v>
      </c>
      <c r="B252" s="7" t="s">
        <v>1098</v>
      </c>
      <c r="C252" s="7" t="s">
        <v>1099</v>
      </c>
      <c r="D252" s="28">
        <v>27083</v>
      </c>
      <c r="E252" s="11">
        <f t="shared" ca="1" si="24"/>
        <v>42</v>
      </c>
      <c r="F252" s="12" t="s">
        <v>24</v>
      </c>
      <c r="G252" s="7" t="s">
        <v>1100</v>
      </c>
      <c r="H252" s="14"/>
      <c r="I252" s="13"/>
      <c r="J252" s="15"/>
      <c r="K252" s="15"/>
      <c r="L252" s="16">
        <v>42286</v>
      </c>
      <c r="M252" s="7">
        <v>3163722</v>
      </c>
      <c r="N252" s="7" t="s">
        <v>27</v>
      </c>
      <c r="O252" s="7" t="str">
        <f>VLOOKUP(M252,[1]EA!A:F,6,FALSE)</f>
        <v>Competitive</v>
      </c>
      <c r="P252" s="7" t="s">
        <v>28</v>
      </c>
      <c r="Q252" s="7"/>
      <c r="R252" s="7"/>
      <c r="S252" s="14"/>
      <c r="T252" s="17"/>
      <c r="U252" s="14"/>
      <c r="V252" s="7"/>
      <c r="W252" s="7" t="s">
        <v>29</v>
      </c>
      <c r="X252" s="18">
        <v>32</v>
      </c>
      <c r="Y252" s="17" t="s">
        <v>36</v>
      </c>
      <c r="Z252" s="7"/>
    </row>
    <row r="253" spans="1:26" ht="12" customHeight="1">
      <c r="A253" s="7" t="str">
        <f t="shared" si="25"/>
        <v>Punt</v>
      </c>
      <c r="B253" s="7" t="s">
        <v>261</v>
      </c>
      <c r="C253" s="7" t="s">
        <v>1101</v>
      </c>
      <c r="D253" s="28" t="s">
        <v>1102</v>
      </c>
      <c r="E253" s="11">
        <f t="shared" ca="1" si="24"/>
        <v>48</v>
      </c>
      <c r="F253" s="12" t="s">
        <v>40</v>
      </c>
      <c r="G253" s="7" t="s">
        <v>1103</v>
      </c>
      <c r="H253" s="14" t="str">
        <f>VLOOKUP(G253,[1]Striderslist!A:B,2,FALSE)</f>
        <v>Member</v>
      </c>
      <c r="I253" s="13"/>
      <c r="J253" s="15"/>
      <c r="K253" s="15">
        <v>7753169438</v>
      </c>
      <c r="L253" s="16">
        <v>41987</v>
      </c>
      <c r="M253" s="7">
        <v>3445401</v>
      </c>
      <c r="N253" s="7" t="s">
        <v>27</v>
      </c>
      <c r="O253" s="7" t="str">
        <f>VLOOKUP(M253,[1]EA!A:F,6,FALSE)</f>
        <v>Competitive</v>
      </c>
      <c r="P253" s="7" t="s">
        <v>28</v>
      </c>
      <c r="Q253" s="7"/>
      <c r="R253" s="7"/>
      <c r="S253" s="14"/>
      <c r="T253" s="17"/>
      <c r="U253" s="14" t="s">
        <v>18</v>
      </c>
      <c r="V253" s="7" t="s">
        <v>35</v>
      </c>
      <c r="W253" s="7" t="s">
        <v>29</v>
      </c>
      <c r="X253" s="18">
        <v>32</v>
      </c>
      <c r="Y253" s="17" t="s">
        <v>36</v>
      </c>
      <c r="Z253" s="7"/>
    </row>
    <row r="254" spans="1:26" ht="12" customHeight="1">
      <c r="A254" s="7" t="str">
        <f t="shared" si="25"/>
        <v>Purchase</v>
      </c>
      <c r="B254" s="7" t="s">
        <v>361</v>
      </c>
      <c r="C254" s="7" t="s">
        <v>1104</v>
      </c>
      <c r="D254" s="28" t="s">
        <v>1105</v>
      </c>
      <c r="E254" s="11">
        <f t="shared" ca="1" si="24"/>
        <v>57</v>
      </c>
      <c r="F254" s="12" t="s">
        <v>40</v>
      </c>
      <c r="G254" s="20" t="s">
        <v>1106</v>
      </c>
      <c r="H254" s="14" t="str">
        <f>VLOOKUP(G254,[1]Striderslist!A:B,2,FALSE)</f>
        <v>Member</v>
      </c>
      <c r="I254" s="13"/>
      <c r="J254" s="15" t="s">
        <v>1107</v>
      </c>
      <c r="K254" s="15"/>
      <c r="L254" s="16">
        <v>31321</v>
      </c>
      <c r="M254" s="7">
        <v>2753804</v>
      </c>
      <c r="N254" s="7" t="s">
        <v>27</v>
      </c>
      <c r="O254" s="7" t="str">
        <f>VLOOKUP(M254,[1]EA!A:F,6,FALSE)</f>
        <v>Competitive</v>
      </c>
      <c r="P254" s="7" t="s">
        <v>28</v>
      </c>
      <c r="Q254" s="7" t="s">
        <v>187</v>
      </c>
      <c r="R254" s="7" t="s">
        <v>188</v>
      </c>
      <c r="S254" s="14">
        <v>0</v>
      </c>
      <c r="T254" s="17"/>
      <c r="U254" s="14" t="s">
        <v>188</v>
      </c>
      <c r="V254" s="7" t="s">
        <v>44</v>
      </c>
      <c r="W254" s="7" t="s">
        <v>189</v>
      </c>
      <c r="X254" s="18"/>
      <c r="Y254" s="7"/>
      <c r="Z254" s="7"/>
    </row>
    <row r="255" spans="1:26" ht="12" customHeight="1">
      <c r="A255" s="7" t="str">
        <f t="shared" si="25"/>
        <v>Purser</v>
      </c>
      <c r="B255" s="7" t="s">
        <v>1108</v>
      </c>
      <c r="C255" s="7" t="s">
        <v>1109</v>
      </c>
      <c r="D255" s="28">
        <v>26193</v>
      </c>
      <c r="E255" s="11">
        <f t="shared" ca="1" si="24"/>
        <v>44</v>
      </c>
      <c r="F255" s="12" t="s">
        <v>24</v>
      </c>
      <c r="G255" s="20" t="s">
        <v>1110</v>
      </c>
      <c r="H255" s="14" t="str">
        <f>VLOOKUP(G255,[1]Striderslist!A:B,2,FALSE)</f>
        <v>Member</v>
      </c>
      <c r="I255" s="13"/>
      <c r="J255" s="15" t="s">
        <v>1111</v>
      </c>
      <c r="K255" s="15" t="s">
        <v>1112</v>
      </c>
      <c r="L255" s="16">
        <v>39589</v>
      </c>
      <c r="M255" s="7">
        <v>2793104</v>
      </c>
      <c r="N255" s="7" t="s">
        <v>27</v>
      </c>
      <c r="O255" s="7" t="str">
        <f>VLOOKUP(M255,[1]EA!A:F,6,FALSE)</f>
        <v>Competitive</v>
      </c>
      <c r="P255" s="7" t="s">
        <v>28</v>
      </c>
      <c r="Q255" s="7"/>
      <c r="R255" s="7" t="s">
        <v>18</v>
      </c>
      <c r="S255" s="14">
        <v>30</v>
      </c>
      <c r="T255" s="17"/>
      <c r="U255" s="14" t="s">
        <v>18</v>
      </c>
      <c r="V255" s="7" t="s">
        <v>35</v>
      </c>
      <c r="W255" s="7" t="s">
        <v>29</v>
      </c>
      <c r="X255" s="18">
        <v>32</v>
      </c>
      <c r="Y255" s="7" t="s">
        <v>36</v>
      </c>
      <c r="Z255" s="7"/>
    </row>
    <row r="256" spans="1:26" ht="12" customHeight="1">
      <c r="A256" s="7" t="str">
        <f t="shared" si="25"/>
        <v>Ralf</v>
      </c>
      <c r="B256" s="7" t="s">
        <v>261</v>
      </c>
      <c r="C256" s="7" t="s">
        <v>1113</v>
      </c>
      <c r="D256" s="28" t="s">
        <v>1114</v>
      </c>
      <c r="E256" s="11">
        <f t="shared" ca="1" si="24"/>
        <v>62</v>
      </c>
      <c r="F256" s="12" t="s">
        <v>40</v>
      </c>
      <c r="G256" s="20" t="s">
        <v>1115</v>
      </c>
      <c r="H256" s="14" t="str">
        <f>VLOOKUP(G256,[1]Striderslist!A:B,2,FALSE)</f>
        <v>Member</v>
      </c>
      <c r="I256" s="13"/>
      <c r="J256" s="15" t="s">
        <v>1116</v>
      </c>
      <c r="K256" s="15" t="s">
        <v>1117</v>
      </c>
      <c r="L256" s="16">
        <v>38488</v>
      </c>
      <c r="M256" s="7">
        <v>2753806</v>
      </c>
      <c r="N256" s="7" t="s">
        <v>384</v>
      </c>
      <c r="O256" s="7" t="str">
        <f>VLOOKUP(M256,[1]EA!A:F,6,FALSE)</f>
        <v>Not a current Athlete</v>
      </c>
      <c r="P256" s="7" t="s">
        <v>384</v>
      </c>
      <c r="Q256" s="7"/>
      <c r="R256" s="7" t="s">
        <v>18</v>
      </c>
      <c r="S256" s="14">
        <v>30</v>
      </c>
      <c r="T256" s="17"/>
      <c r="U256" s="14" t="s">
        <v>18</v>
      </c>
      <c r="V256" s="7" t="s">
        <v>35</v>
      </c>
      <c r="W256" s="7" t="s">
        <v>384</v>
      </c>
      <c r="X256" s="18"/>
      <c r="Y256" s="7"/>
      <c r="Z256" s="7"/>
    </row>
    <row r="257" spans="1:26" ht="12" customHeight="1">
      <c r="A257" s="7" t="str">
        <f t="shared" si="25"/>
        <v>Redmond</v>
      </c>
      <c r="B257" s="7" t="s">
        <v>1118</v>
      </c>
      <c r="C257" s="7" t="s">
        <v>1119</v>
      </c>
      <c r="D257" s="28">
        <v>29484</v>
      </c>
      <c r="E257" s="11">
        <f t="shared" ca="1" si="24"/>
        <v>35</v>
      </c>
      <c r="F257" s="12" t="s">
        <v>40</v>
      </c>
      <c r="G257" s="7" t="s">
        <v>1120</v>
      </c>
      <c r="H257" s="14" t="str">
        <f>VLOOKUP(G257,[1]Striderslist!A:B,2,FALSE)</f>
        <v>Member</v>
      </c>
      <c r="I257" s="13"/>
      <c r="J257" s="15"/>
      <c r="K257" s="15"/>
      <c r="L257" s="16">
        <v>40817</v>
      </c>
      <c r="M257" s="7">
        <v>3092420</v>
      </c>
      <c r="N257" s="7" t="s">
        <v>27</v>
      </c>
      <c r="O257" s="7" t="str">
        <f>VLOOKUP(M257,[1]EA!A:F,6,FALSE)</f>
        <v>Competitive</v>
      </c>
      <c r="P257" s="7" t="s">
        <v>28</v>
      </c>
      <c r="Q257" s="7"/>
      <c r="R257" s="7" t="s">
        <v>18</v>
      </c>
      <c r="S257" s="14">
        <v>30</v>
      </c>
      <c r="T257" s="17"/>
      <c r="U257" s="14" t="s">
        <v>18</v>
      </c>
      <c r="V257" s="7" t="s">
        <v>35</v>
      </c>
      <c r="W257" s="7" t="s">
        <v>29</v>
      </c>
      <c r="X257" s="18">
        <v>32</v>
      </c>
      <c r="Y257" s="7" t="s">
        <v>36</v>
      </c>
      <c r="Z257" s="7"/>
    </row>
    <row r="258" spans="1:26" ht="12.75" customHeight="1">
      <c r="A258" s="7" t="str">
        <f t="shared" si="25"/>
        <v>Riches</v>
      </c>
      <c r="B258" s="7" t="s">
        <v>496</v>
      </c>
      <c r="C258" s="7" t="s">
        <v>1121</v>
      </c>
      <c r="D258" s="28" t="s">
        <v>1122</v>
      </c>
      <c r="E258" s="11">
        <f t="shared" ca="1" si="24"/>
        <v>56</v>
      </c>
      <c r="F258" s="12" t="s">
        <v>40</v>
      </c>
      <c r="G258" s="29" t="s">
        <v>1123</v>
      </c>
      <c r="H258" s="14" t="str">
        <f>VLOOKUP(G258,[1]Striderslist!A:B,2,FALSE)</f>
        <v>Member</v>
      </c>
      <c r="I258" s="13"/>
      <c r="J258" s="15"/>
      <c r="K258" s="29" t="s">
        <v>1124</v>
      </c>
      <c r="L258" s="16">
        <v>42130</v>
      </c>
      <c r="M258" s="7">
        <v>3035503</v>
      </c>
      <c r="N258" s="7" t="s">
        <v>27</v>
      </c>
      <c r="O258" s="7" t="str">
        <f>VLOOKUP(M258,[1]EA!A:F,6,FALSE)</f>
        <v>Competitive</v>
      </c>
      <c r="P258" s="7" t="s">
        <v>28</v>
      </c>
      <c r="Q258" s="7"/>
      <c r="R258" s="7"/>
      <c r="S258" s="14"/>
      <c r="T258" s="17"/>
      <c r="U258" s="14" t="s">
        <v>18</v>
      </c>
      <c r="V258" s="7" t="s">
        <v>69</v>
      </c>
      <c r="W258" s="7" t="s">
        <v>29</v>
      </c>
      <c r="X258" s="18">
        <v>33</v>
      </c>
      <c r="Y258" s="7" t="s">
        <v>30</v>
      </c>
      <c r="Z258" s="7"/>
    </row>
    <row r="259" spans="1:26" ht="12" customHeight="1">
      <c r="A259" s="7" t="str">
        <f t="shared" si="25"/>
        <v>Ronkov</v>
      </c>
      <c r="B259" s="7" t="s">
        <v>1125</v>
      </c>
      <c r="C259" s="7" t="s">
        <v>1126</v>
      </c>
      <c r="D259" s="28">
        <v>31647</v>
      </c>
      <c r="E259" s="11">
        <f ca="1">INT((Z$1-D258)/365)</f>
        <v>56</v>
      </c>
      <c r="F259" s="12" t="s">
        <v>24</v>
      </c>
      <c r="H259" s="14" t="e">
        <f>VLOOKUP(G259,[1]Striderslist!A:B,2,FALSE)</f>
        <v>#N/A</v>
      </c>
      <c r="I259" s="53" t="s">
        <v>1127</v>
      </c>
      <c r="J259" s="15"/>
      <c r="K259" s="15" t="s">
        <v>1128</v>
      </c>
      <c r="L259" s="16">
        <v>41706</v>
      </c>
      <c r="M259" s="7">
        <v>3358569</v>
      </c>
      <c r="N259" s="7" t="s">
        <v>27</v>
      </c>
      <c r="O259" s="7" t="str">
        <f>VLOOKUP(M259,[1]EA!A:F,6,FALSE)</f>
        <v>Competitive</v>
      </c>
      <c r="P259" s="7" t="s">
        <v>28</v>
      </c>
      <c r="Q259" s="7"/>
      <c r="R259" s="7" t="s">
        <v>18</v>
      </c>
      <c r="S259" s="14">
        <v>30</v>
      </c>
      <c r="T259" s="17"/>
      <c r="U259" s="14" t="s">
        <v>18</v>
      </c>
      <c r="V259" s="7" t="s">
        <v>35</v>
      </c>
      <c r="W259" s="7" t="s">
        <v>29</v>
      </c>
      <c r="X259" s="18">
        <v>32</v>
      </c>
      <c r="Y259" s="7" t="s">
        <v>1129</v>
      </c>
      <c r="Z259" s="7"/>
    </row>
    <row r="260" spans="1:26" ht="12" customHeight="1">
      <c r="A260" s="7" t="str">
        <f t="shared" si="25"/>
        <v>Safavi</v>
      </c>
      <c r="B260" s="7" t="s">
        <v>1130</v>
      </c>
      <c r="C260" s="7" t="s">
        <v>1131</v>
      </c>
      <c r="D260" s="28">
        <v>33036</v>
      </c>
      <c r="E260" s="11">
        <f ca="1">INT((Z$1-D260)/365)</f>
        <v>25</v>
      </c>
      <c r="F260" s="12" t="s">
        <v>40</v>
      </c>
      <c r="G260" s="7" t="s">
        <v>1132</v>
      </c>
      <c r="H260" s="14"/>
      <c r="I260" s="13"/>
      <c r="J260" s="15"/>
      <c r="K260" s="15"/>
      <c r="L260" s="16">
        <v>42313</v>
      </c>
      <c r="M260" s="7">
        <v>3537712</v>
      </c>
      <c r="N260" s="7" t="s">
        <v>27</v>
      </c>
      <c r="O260" s="7" t="str">
        <f>VLOOKUP(M260,[1]EA!A:F,6,FALSE)</f>
        <v>Competitive</v>
      </c>
      <c r="P260" s="7" t="s">
        <v>28</v>
      </c>
      <c r="Q260" s="7"/>
      <c r="R260" s="7"/>
      <c r="S260" s="14"/>
      <c r="T260" s="17"/>
      <c r="U260" s="14"/>
      <c r="V260" s="7"/>
      <c r="W260" s="7" t="s">
        <v>29</v>
      </c>
      <c r="X260" s="41">
        <v>32</v>
      </c>
      <c r="Y260" s="7" t="s">
        <v>36</v>
      </c>
      <c r="Z260" s="7"/>
    </row>
    <row r="261" spans="1:26" ht="12" customHeight="1">
      <c r="A261" s="7" t="str">
        <f t="shared" si="25"/>
        <v>Saunders</v>
      </c>
      <c r="B261" s="7" t="s">
        <v>467</v>
      </c>
      <c r="C261" s="7" t="s">
        <v>1133</v>
      </c>
      <c r="D261" s="28">
        <v>25852</v>
      </c>
      <c r="E261" s="11">
        <f ca="1">INT((Z$1-D259)/365)</f>
        <v>29</v>
      </c>
      <c r="F261" s="12" t="s">
        <v>40</v>
      </c>
      <c r="G261" s="7" t="s">
        <v>1134</v>
      </c>
      <c r="H261" s="14" t="str">
        <f>VLOOKUP(G261,[1]Striderslist!A:B,2,FALSE)</f>
        <v>Member</v>
      </c>
      <c r="I261" s="13"/>
      <c r="J261" s="15"/>
      <c r="K261" s="15" t="s">
        <v>1135</v>
      </c>
      <c r="L261" s="16">
        <v>42005</v>
      </c>
      <c r="M261" s="7">
        <v>3449477</v>
      </c>
      <c r="N261" s="7" t="s">
        <v>27</v>
      </c>
      <c r="O261" s="7" t="str">
        <f>VLOOKUP(M261,[1]EA!A:F,6,FALSE)</f>
        <v>Competitive</v>
      </c>
      <c r="P261" s="7" t="s">
        <v>28</v>
      </c>
      <c r="Q261" s="7"/>
      <c r="R261" s="7" t="s">
        <v>18</v>
      </c>
      <c r="S261" s="14">
        <v>30</v>
      </c>
      <c r="T261" s="17"/>
      <c r="U261" s="14" t="s">
        <v>18</v>
      </c>
      <c r="V261" s="7" t="s">
        <v>35</v>
      </c>
      <c r="W261" s="7" t="s">
        <v>29</v>
      </c>
      <c r="X261" s="18">
        <v>32</v>
      </c>
      <c r="Y261" s="7" t="s">
        <v>36</v>
      </c>
      <c r="Z261" s="7"/>
    </row>
    <row r="262" spans="1:26" ht="12" customHeight="1">
      <c r="A262" s="7" t="str">
        <f t="shared" si="25"/>
        <v>Schaer</v>
      </c>
      <c r="B262" s="7" t="s">
        <v>1136</v>
      </c>
      <c r="C262" s="7" t="s">
        <v>1137</v>
      </c>
      <c r="D262" s="28">
        <v>26362</v>
      </c>
      <c r="E262" s="11">
        <f t="shared" ref="E262:E322" ca="1" si="26">INT((Z$1-D262)/365)</f>
        <v>44</v>
      </c>
      <c r="F262" s="12" t="s">
        <v>24</v>
      </c>
      <c r="G262" s="7" t="s">
        <v>1138</v>
      </c>
      <c r="H262" s="14" t="str">
        <f>VLOOKUP(G262,[1]Striderslist!A:B,2,FALSE)</f>
        <v>Member</v>
      </c>
      <c r="I262" s="13"/>
      <c r="J262" s="15"/>
      <c r="K262" s="15"/>
      <c r="L262" s="16">
        <v>41153</v>
      </c>
      <c r="M262" s="7">
        <v>3065677</v>
      </c>
      <c r="N262" s="7" t="s">
        <v>27</v>
      </c>
      <c r="O262" s="7" t="str">
        <f>VLOOKUP(M262,[1]EA!A:F,6,FALSE)</f>
        <v>Competitive</v>
      </c>
      <c r="P262" s="7" t="s">
        <v>28</v>
      </c>
      <c r="Q262" s="7"/>
      <c r="R262" s="7" t="s">
        <v>18</v>
      </c>
      <c r="S262" s="14">
        <v>30</v>
      </c>
      <c r="T262" s="17"/>
      <c r="U262" s="14" t="s">
        <v>18</v>
      </c>
      <c r="V262" s="7" t="s">
        <v>35</v>
      </c>
      <c r="W262" s="7" t="s">
        <v>29</v>
      </c>
      <c r="X262" s="18">
        <v>32</v>
      </c>
      <c r="Y262" s="7" t="s">
        <v>36</v>
      </c>
      <c r="Z262" s="7"/>
    </row>
    <row r="263" spans="1:26" ht="12" customHeight="1">
      <c r="A263" s="7" t="str">
        <f t="shared" si="25"/>
        <v>Selby</v>
      </c>
      <c r="B263" s="7" t="s">
        <v>1139</v>
      </c>
      <c r="C263" s="7" t="s">
        <v>1140</v>
      </c>
      <c r="D263" s="28" t="s">
        <v>1141</v>
      </c>
      <c r="E263" s="11">
        <f t="shared" ca="1" si="26"/>
        <v>47</v>
      </c>
      <c r="F263" s="12" t="s">
        <v>24</v>
      </c>
      <c r="G263" s="20" t="s">
        <v>1142</v>
      </c>
      <c r="H263" s="14" t="str">
        <f>VLOOKUP(G263,[1]Striderslist!A:B,2,FALSE)</f>
        <v>Member</v>
      </c>
      <c r="I263" s="13"/>
      <c r="J263" s="15" t="s">
        <v>1143</v>
      </c>
      <c r="K263" s="15" t="s">
        <v>1144</v>
      </c>
      <c r="L263" s="16">
        <v>39587</v>
      </c>
      <c r="M263" s="7">
        <v>2793014</v>
      </c>
      <c r="N263" s="7" t="s">
        <v>27</v>
      </c>
      <c r="O263" s="7" t="str">
        <f>VLOOKUP(M263,[1]EA!A:F,6,FALSE)</f>
        <v>Competitive</v>
      </c>
      <c r="P263" s="7" t="s">
        <v>28</v>
      </c>
      <c r="Q263" s="7"/>
      <c r="R263" s="7" t="s">
        <v>18</v>
      </c>
      <c r="S263" s="14">
        <v>30</v>
      </c>
      <c r="T263" s="17"/>
      <c r="U263" s="14" t="s">
        <v>18</v>
      </c>
      <c r="V263" s="7" t="s">
        <v>293</v>
      </c>
      <c r="W263" s="7" t="s">
        <v>29</v>
      </c>
      <c r="X263" s="18">
        <v>32</v>
      </c>
      <c r="Y263" s="17" t="s">
        <v>36</v>
      </c>
      <c r="Z263" s="7"/>
    </row>
    <row r="264" spans="1:26" ht="12" customHeight="1">
      <c r="A264" s="7"/>
      <c r="B264" s="7" t="s">
        <v>394</v>
      </c>
      <c r="C264" s="7" t="s">
        <v>1145</v>
      </c>
      <c r="D264" s="28" t="s">
        <v>1146</v>
      </c>
      <c r="E264" s="11">
        <f t="shared" ca="1" si="26"/>
        <v>52</v>
      </c>
      <c r="F264" s="12" t="s">
        <v>40</v>
      </c>
      <c r="G264" s="7" t="s">
        <v>1147</v>
      </c>
      <c r="H264" s="14"/>
      <c r="I264" s="13"/>
      <c r="J264" s="15"/>
      <c r="K264" s="15" t="s">
        <v>1148</v>
      </c>
      <c r="L264" s="16">
        <v>42422</v>
      </c>
      <c r="M264" s="7"/>
      <c r="N264" s="7" t="s">
        <v>27</v>
      </c>
      <c r="O264" s="7" t="e">
        <f>VLOOKUP(M264,[1]EA!A:F,6,FALSE)</f>
        <v>#N/A</v>
      </c>
      <c r="P264" s="7" t="s">
        <v>28</v>
      </c>
      <c r="Q264" s="7"/>
      <c r="R264" s="7"/>
      <c r="S264" s="14"/>
      <c r="T264" s="17"/>
      <c r="U264" s="55"/>
      <c r="V264" s="7"/>
      <c r="W264" s="7" t="s">
        <v>29</v>
      </c>
      <c r="X264" s="18">
        <v>33</v>
      </c>
      <c r="Y264" s="7" t="s">
        <v>1149</v>
      </c>
      <c r="Z264" s="7"/>
    </row>
    <row r="265" spans="1:26" ht="12" customHeight="1">
      <c r="A265" s="7" t="str">
        <f t="shared" ref="A265:A310" si="27">C265</f>
        <v>Seymour</v>
      </c>
      <c r="B265" s="7" t="s">
        <v>1150</v>
      </c>
      <c r="C265" s="7" t="s">
        <v>1151</v>
      </c>
      <c r="D265" s="28">
        <v>34929</v>
      </c>
      <c r="E265" s="11">
        <f t="shared" ca="1" si="26"/>
        <v>20</v>
      </c>
      <c r="F265" s="12" t="s">
        <v>40</v>
      </c>
      <c r="G265" s="7" t="s">
        <v>1152</v>
      </c>
      <c r="H265" s="14" t="str">
        <f>VLOOKUP(G265,[1]Striderslist!A:B,2,FALSE)</f>
        <v>Member</v>
      </c>
      <c r="I265" s="13"/>
      <c r="J265" s="15"/>
      <c r="K265" s="15"/>
      <c r="L265" s="16">
        <v>41926</v>
      </c>
      <c r="M265" s="7">
        <v>3427728</v>
      </c>
      <c r="N265" s="7" t="s">
        <v>27</v>
      </c>
      <c r="O265" s="7" t="str">
        <f>VLOOKUP(M265,[1]EA!A:F,6,FALSE)</f>
        <v>Competitive</v>
      </c>
      <c r="P265" s="7" t="s">
        <v>58</v>
      </c>
      <c r="Q265" s="7"/>
      <c r="R265" s="7"/>
      <c r="S265" s="14"/>
      <c r="T265" s="17"/>
      <c r="U265" s="55" t="s">
        <v>1091</v>
      </c>
      <c r="V265" s="7" t="s">
        <v>318</v>
      </c>
      <c r="W265" s="7" t="s">
        <v>29</v>
      </c>
      <c r="X265" s="18"/>
      <c r="Y265" s="7" t="s">
        <v>65</v>
      </c>
      <c r="Z265" s="7"/>
    </row>
    <row r="266" spans="1:26" ht="12" customHeight="1">
      <c r="A266" s="7" t="str">
        <f t="shared" si="27"/>
        <v>Seymour</v>
      </c>
      <c r="B266" s="7" t="s">
        <v>117</v>
      </c>
      <c r="C266" s="7" t="s">
        <v>1151</v>
      </c>
      <c r="D266" s="28">
        <v>33456</v>
      </c>
      <c r="E266" s="11">
        <f t="shared" ca="1" si="26"/>
        <v>24</v>
      </c>
      <c r="F266" s="12" t="s">
        <v>24</v>
      </c>
      <c r="G266" s="7" t="s">
        <v>1153</v>
      </c>
      <c r="H266" s="14" t="e">
        <f>VLOOKUP(G266,[1]Striderslist!A:B,2,FALSE)</f>
        <v>#N/A</v>
      </c>
      <c r="I266" s="13"/>
      <c r="J266" s="15"/>
      <c r="K266" s="15" t="s">
        <v>1154</v>
      </c>
      <c r="L266" s="16">
        <v>41926</v>
      </c>
      <c r="M266" s="7">
        <v>3427730</v>
      </c>
      <c r="N266" s="7" t="s">
        <v>27</v>
      </c>
      <c r="O266" s="7" t="str">
        <f>VLOOKUP(M266,[1]EA!A:F,6,FALSE)</f>
        <v>Competitive</v>
      </c>
      <c r="P266" s="7" t="s">
        <v>28</v>
      </c>
      <c r="Q266" s="7"/>
      <c r="R266" s="7"/>
      <c r="S266" s="14"/>
      <c r="T266" s="17"/>
      <c r="U266" s="14" t="s">
        <v>18</v>
      </c>
      <c r="V266" s="7" t="s">
        <v>35</v>
      </c>
      <c r="W266" s="7" t="s">
        <v>29</v>
      </c>
      <c r="X266" s="18"/>
      <c r="Y266" s="7" t="s">
        <v>65</v>
      </c>
      <c r="Z266" s="7"/>
    </row>
    <row r="267" spans="1:26" ht="12" customHeight="1">
      <c r="A267" s="7" t="str">
        <f t="shared" si="27"/>
        <v>Seymour</v>
      </c>
      <c r="B267" s="7" t="s">
        <v>1155</v>
      </c>
      <c r="C267" s="7" t="s">
        <v>1151</v>
      </c>
      <c r="D267" s="28" t="s">
        <v>1156</v>
      </c>
      <c r="E267" s="11">
        <f t="shared" ca="1" si="26"/>
        <v>47</v>
      </c>
      <c r="F267" s="12" t="s">
        <v>24</v>
      </c>
      <c r="G267" s="7" t="s">
        <v>1157</v>
      </c>
      <c r="H267" s="14" t="e">
        <f>VLOOKUP(G267,[1]Striderslist!A:B,2,FALSE)</f>
        <v>#N/A</v>
      </c>
      <c r="I267" s="13"/>
      <c r="J267" s="15"/>
      <c r="K267" s="15" t="s">
        <v>1158</v>
      </c>
      <c r="L267" s="16">
        <v>41926</v>
      </c>
      <c r="M267" s="7">
        <v>3427733</v>
      </c>
      <c r="N267" s="7" t="s">
        <v>27</v>
      </c>
      <c r="O267" s="7" t="str">
        <f>VLOOKUP(M267,[1]EA!A:F,6,FALSE)</f>
        <v>Competitive</v>
      </c>
      <c r="P267" s="7" t="s">
        <v>28</v>
      </c>
      <c r="Q267" s="7"/>
      <c r="R267" s="7"/>
      <c r="S267" s="14"/>
      <c r="T267" s="17"/>
      <c r="U267" s="14" t="s">
        <v>18</v>
      </c>
      <c r="V267" s="7" t="s">
        <v>35</v>
      </c>
      <c r="W267" s="7" t="s">
        <v>29</v>
      </c>
      <c r="X267" s="18"/>
      <c r="Y267" s="7" t="s">
        <v>65</v>
      </c>
      <c r="Z267" s="7"/>
    </row>
    <row r="268" spans="1:26" ht="12" customHeight="1">
      <c r="A268" s="7" t="str">
        <f t="shared" si="27"/>
        <v>Seymour</v>
      </c>
      <c r="B268" s="7" t="s">
        <v>1159</v>
      </c>
      <c r="C268" s="7" t="s">
        <v>1151</v>
      </c>
      <c r="D268" s="28" t="s">
        <v>1160</v>
      </c>
      <c r="E268" s="11">
        <f t="shared" ca="1" si="26"/>
        <v>47</v>
      </c>
      <c r="F268" s="12" t="s">
        <v>24</v>
      </c>
      <c r="G268" s="7" t="s">
        <v>1152</v>
      </c>
      <c r="H268" s="14" t="str">
        <f>VLOOKUP(G268,[1]Striderslist!A:B,2,FALSE)</f>
        <v>Member</v>
      </c>
      <c r="I268" s="13"/>
      <c r="J268" s="15" t="s">
        <v>1161</v>
      </c>
      <c r="K268" s="15"/>
      <c r="L268" s="16">
        <v>41926</v>
      </c>
      <c r="M268" s="7">
        <v>3427734</v>
      </c>
      <c r="N268" s="7" t="s">
        <v>27</v>
      </c>
      <c r="O268" s="7" t="str">
        <f>VLOOKUP(M268,[1]EA!A:F,6,FALSE)</f>
        <v>Competitive</v>
      </c>
      <c r="P268" s="7" t="s">
        <v>58</v>
      </c>
      <c r="Q268" s="7"/>
      <c r="R268" s="7"/>
      <c r="S268" s="14"/>
      <c r="T268" s="17"/>
      <c r="U268" s="14" t="s">
        <v>18</v>
      </c>
      <c r="V268" s="7" t="s">
        <v>35</v>
      </c>
      <c r="W268" s="7" t="s">
        <v>29</v>
      </c>
      <c r="X268" s="18" t="s">
        <v>1162</v>
      </c>
      <c r="Y268" s="7" t="s">
        <v>1163</v>
      </c>
      <c r="Z268" s="7"/>
    </row>
    <row r="269" spans="1:26" ht="12" customHeight="1">
      <c r="A269" s="7" t="str">
        <f t="shared" si="27"/>
        <v>Shaw</v>
      </c>
      <c r="B269" s="7" t="s">
        <v>106</v>
      </c>
      <c r="C269" s="7" t="s">
        <v>1164</v>
      </c>
      <c r="D269" s="28" t="s">
        <v>1165</v>
      </c>
      <c r="E269" s="11">
        <f t="shared" ca="1" si="26"/>
        <v>53</v>
      </c>
      <c r="F269" s="12" t="s">
        <v>40</v>
      </c>
      <c r="G269" s="20" t="s">
        <v>1166</v>
      </c>
      <c r="H269" s="14" t="str">
        <f>VLOOKUP(G269,[1]Striderslist!A:B,2,FALSE)</f>
        <v>Member</v>
      </c>
      <c r="I269" s="13"/>
      <c r="J269" s="15" t="s">
        <v>1167</v>
      </c>
      <c r="K269" s="15"/>
      <c r="L269" s="16">
        <v>36312</v>
      </c>
      <c r="M269" s="7">
        <v>2753812</v>
      </c>
      <c r="N269" s="7" t="s">
        <v>27</v>
      </c>
      <c r="O269" s="7" t="str">
        <f>VLOOKUP(M269,[1]EA!A:F,6,FALSE)</f>
        <v>Competitive</v>
      </c>
      <c r="P269" s="7" t="s">
        <v>28</v>
      </c>
      <c r="Q269" s="7"/>
      <c r="R269" s="7" t="s">
        <v>18</v>
      </c>
      <c r="S269" s="14"/>
      <c r="T269" s="17"/>
      <c r="U269" s="14" t="s">
        <v>18</v>
      </c>
      <c r="V269" s="7" t="s">
        <v>35</v>
      </c>
      <c r="W269" s="7" t="s">
        <v>29</v>
      </c>
      <c r="X269" s="18">
        <v>32</v>
      </c>
      <c r="Y269" s="7" t="s">
        <v>36</v>
      </c>
      <c r="Z269" s="7"/>
    </row>
    <row r="270" spans="1:26" ht="12.75" customHeight="1">
      <c r="A270" s="7" t="str">
        <f t="shared" si="27"/>
        <v>Sheppard</v>
      </c>
      <c r="B270" s="7" t="s">
        <v>471</v>
      </c>
      <c r="C270" s="7" t="s">
        <v>1168</v>
      </c>
      <c r="D270" s="28" t="s">
        <v>1169</v>
      </c>
      <c r="E270" s="11">
        <f t="shared" ca="1" si="26"/>
        <v>55</v>
      </c>
      <c r="F270" s="12" t="s">
        <v>40</v>
      </c>
      <c r="G270" s="20" t="s">
        <v>1170</v>
      </c>
      <c r="H270" s="14" t="str">
        <f>VLOOKUP(G270,[1]Striderslist!A:B,2,FALSE)</f>
        <v>Owner</v>
      </c>
      <c r="I270" s="13"/>
      <c r="J270" s="15" t="s">
        <v>1171</v>
      </c>
      <c r="K270" s="15"/>
      <c r="L270" s="16">
        <v>34243</v>
      </c>
      <c r="M270" s="7">
        <v>2753813</v>
      </c>
      <c r="N270" s="7" t="s">
        <v>27</v>
      </c>
      <c r="O270" s="7" t="str">
        <f>VLOOKUP(M270,[1]EA!A:F,6,FALSE)</f>
        <v>Non Competitive</v>
      </c>
      <c r="P270" s="7" t="s">
        <v>28</v>
      </c>
      <c r="Q270" s="7" t="s">
        <v>187</v>
      </c>
      <c r="R270" s="7" t="s">
        <v>188</v>
      </c>
      <c r="S270" s="14">
        <v>0</v>
      </c>
      <c r="T270" s="17"/>
      <c r="U270" s="14" t="s">
        <v>188</v>
      </c>
      <c r="V270" s="7" t="s">
        <v>44</v>
      </c>
      <c r="W270" s="7" t="s">
        <v>189</v>
      </c>
      <c r="X270" s="18"/>
      <c r="Y270" s="7"/>
      <c r="Z270" s="7"/>
    </row>
    <row r="271" spans="1:26" ht="12.75" customHeight="1">
      <c r="A271" s="7" t="str">
        <f t="shared" si="27"/>
        <v>Shew</v>
      </c>
      <c r="B271" s="7" t="s">
        <v>801</v>
      </c>
      <c r="C271" s="7" t="s">
        <v>1172</v>
      </c>
      <c r="D271" s="28">
        <v>37428</v>
      </c>
      <c r="E271" s="11">
        <f t="shared" ca="1" si="26"/>
        <v>13</v>
      </c>
      <c r="F271" s="12" t="s">
        <v>40</v>
      </c>
      <c r="G271" s="7"/>
      <c r="H271" s="14" t="e">
        <f>VLOOKUP(G271,[1]Striderslist!A:B,2,FALSE)</f>
        <v>#N/A</v>
      </c>
      <c r="I271" s="13"/>
      <c r="J271" s="15" t="s">
        <v>1173</v>
      </c>
      <c r="K271" s="15"/>
      <c r="L271" s="16">
        <v>38625</v>
      </c>
      <c r="M271" s="7">
        <v>2753814</v>
      </c>
      <c r="N271" s="7" t="s">
        <v>452</v>
      </c>
      <c r="O271" s="7" t="e">
        <f>VLOOKUP(M271,[1]EA!A:F,6,FALSE)</f>
        <v>#N/A</v>
      </c>
      <c r="P271" s="7" t="s">
        <v>58</v>
      </c>
      <c r="Q271" s="7"/>
      <c r="R271" s="7" t="s">
        <v>18</v>
      </c>
      <c r="S271" s="14">
        <v>0</v>
      </c>
      <c r="T271" s="17"/>
      <c r="U271" s="14" t="s">
        <v>1174</v>
      </c>
      <c r="V271" s="7" t="s">
        <v>44</v>
      </c>
      <c r="W271" s="7" t="s">
        <v>29</v>
      </c>
      <c r="X271" s="18"/>
      <c r="Y271" s="7"/>
      <c r="Z271" s="7"/>
    </row>
    <row r="272" spans="1:26" ht="12" customHeight="1">
      <c r="A272" s="7" t="str">
        <f t="shared" si="27"/>
        <v>Shew</v>
      </c>
      <c r="B272" s="7" t="s">
        <v>329</v>
      </c>
      <c r="C272" s="7" t="s">
        <v>1172</v>
      </c>
      <c r="D272" s="28">
        <v>36258</v>
      </c>
      <c r="E272" s="11">
        <f t="shared" ca="1" si="26"/>
        <v>17</v>
      </c>
      <c r="F272" s="12" t="s">
        <v>40</v>
      </c>
      <c r="G272" s="7"/>
      <c r="H272" s="14" t="e">
        <f>VLOOKUP(G272,[1]Striderslist!A:B,2,FALSE)</f>
        <v>#N/A</v>
      </c>
      <c r="I272" s="13"/>
      <c r="J272" s="15" t="s">
        <v>1173</v>
      </c>
      <c r="K272" s="15"/>
      <c r="L272" s="16">
        <v>38625</v>
      </c>
      <c r="M272" s="7">
        <v>2753815</v>
      </c>
      <c r="N272" s="7" t="s">
        <v>452</v>
      </c>
      <c r="O272" s="7" t="e">
        <f>VLOOKUP(M272,[1]EA!A:F,6,FALSE)</f>
        <v>#N/A</v>
      </c>
      <c r="P272" s="7" t="s">
        <v>58</v>
      </c>
      <c r="Q272" s="7"/>
      <c r="R272" s="7" t="s">
        <v>18</v>
      </c>
      <c r="S272" s="14">
        <v>0</v>
      </c>
      <c r="T272" s="17"/>
      <c r="U272" s="14" t="s">
        <v>1174</v>
      </c>
      <c r="V272" s="7" t="s">
        <v>44</v>
      </c>
      <c r="W272" s="7" t="s">
        <v>29</v>
      </c>
      <c r="X272" s="18"/>
      <c r="Y272" s="7"/>
      <c r="Z272" s="7"/>
    </row>
    <row r="273" spans="1:29" ht="12" customHeight="1">
      <c r="A273" s="7" t="str">
        <f t="shared" si="27"/>
        <v>Shew</v>
      </c>
      <c r="B273" s="7" t="s">
        <v>744</v>
      </c>
      <c r="C273" s="7" t="s">
        <v>1172</v>
      </c>
      <c r="D273" s="28" t="s">
        <v>1175</v>
      </c>
      <c r="E273" s="11">
        <f t="shared" ca="1" si="26"/>
        <v>51</v>
      </c>
      <c r="F273" s="12" t="s">
        <v>24</v>
      </c>
      <c r="G273" s="7" t="s">
        <v>1176</v>
      </c>
      <c r="H273" s="14" t="str">
        <f>VLOOKUP(G273,[1]Striderslist!A:B,2,FALSE)</f>
        <v>Member</v>
      </c>
      <c r="I273" s="7"/>
      <c r="J273" s="15" t="s">
        <v>1173</v>
      </c>
      <c r="K273" s="15"/>
      <c r="L273" s="16">
        <v>38538</v>
      </c>
      <c r="M273" s="7">
        <v>2753816</v>
      </c>
      <c r="N273" s="7" t="s">
        <v>27</v>
      </c>
      <c r="O273" s="7" t="str">
        <f>VLOOKUP(M273,[1]EA!A:F,6,FALSE)</f>
        <v>Competitive</v>
      </c>
      <c r="P273" s="7" t="s">
        <v>58</v>
      </c>
      <c r="Q273" s="7"/>
      <c r="R273" s="7" t="s">
        <v>18</v>
      </c>
      <c r="S273" s="14">
        <v>0</v>
      </c>
      <c r="T273" s="17"/>
      <c r="U273" s="14" t="s">
        <v>1174</v>
      </c>
      <c r="V273" s="7" t="s">
        <v>44</v>
      </c>
      <c r="W273" s="7" t="s">
        <v>29</v>
      </c>
      <c r="X273" s="18"/>
      <c r="Y273" s="7"/>
      <c r="Z273" s="7"/>
    </row>
    <row r="274" spans="1:29" ht="12.75" customHeight="1">
      <c r="A274" s="7" t="str">
        <f t="shared" si="27"/>
        <v>Shew</v>
      </c>
      <c r="B274" s="7" t="s">
        <v>85</v>
      </c>
      <c r="C274" s="7" t="s">
        <v>1172</v>
      </c>
      <c r="D274" s="28" t="s">
        <v>1177</v>
      </c>
      <c r="E274" s="11">
        <f t="shared" ca="1" si="26"/>
        <v>58</v>
      </c>
      <c r="F274" s="12" t="s">
        <v>40</v>
      </c>
      <c r="G274" s="49" t="s">
        <v>1178</v>
      </c>
      <c r="H274" s="14" t="str">
        <f>VLOOKUP(G274,[1]Striderslist!A:B,2,FALSE)</f>
        <v>Member</v>
      </c>
      <c r="I274" s="13"/>
      <c r="J274" s="15" t="s">
        <v>1173</v>
      </c>
      <c r="K274" s="15" t="s">
        <v>1179</v>
      </c>
      <c r="L274" s="16">
        <v>38365</v>
      </c>
      <c r="M274" s="7">
        <v>2753817</v>
      </c>
      <c r="N274" s="7" t="s">
        <v>27</v>
      </c>
      <c r="O274" s="7" t="str">
        <f>VLOOKUP(M274,[1]EA!A:F,6,FALSE)</f>
        <v>Competitive</v>
      </c>
      <c r="P274" s="7" t="s">
        <v>58</v>
      </c>
      <c r="Q274" s="7"/>
      <c r="R274" s="7" t="s">
        <v>18</v>
      </c>
      <c r="S274" s="14">
        <v>55</v>
      </c>
      <c r="T274" s="17"/>
      <c r="U274" s="14" t="s">
        <v>18</v>
      </c>
      <c r="V274" s="7" t="s">
        <v>96</v>
      </c>
      <c r="W274" s="7" t="s">
        <v>29</v>
      </c>
      <c r="X274" s="18">
        <v>64</v>
      </c>
      <c r="Y274" s="7" t="s">
        <v>36</v>
      </c>
      <c r="Z274" s="7"/>
    </row>
    <row r="275" spans="1:29" ht="12" customHeight="1">
      <c r="A275" s="7" t="str">
        <f t="shared" si="27"/>
        <v>Simmonds</v>
      </c>
      <c r="B275" s="7" t="s">
        <v>1180</v>
      </c>
      <c r="C275" s="7" t="s">
        <v>1181</v>
      </c>
      <c r="D275" s="28" t="s">
        <v>1182</v>
      </c>
      <c r="E275" s="11">
        <f t="shared" ca="1" si="26"/>
        <v>52</v>
      </c>
      <c r="F275" s="12" t="s">
        <v>40</v>
      </c>
      <c r="G275" s="29" t="s">
        <v>1183</v>
      </c>
      <c r="H275" s="14" t="str">
        <f>VLOOKUP(G275,[1]Striderslist!A:B,2,FALSE)</f>
        <v>Member</v>
      </c>
      <c r="I275" s="7"/>
      <c r="J275" s="15"/>
      <c r="K275" s="15" t="s">
        <v>1184</v>
      </c>
      <c r="L275" s="16">
        <v>41865</v>
      </c>
      <c r="M275" s="7">
        <v>3417097</v>
      </c>
      <c r="N275" s="7" t="s">
        <v>27</v>
      </c>
      <c r="O275" s="7" t="str">
        <f>VLOOKUP(M275,[1]EA!A:F,6,FALSE)</f>
        <v>Competitive</v>
      </c>
      <c r="P275" s="7" t="s">
        <v>28</v>
      </c>
      <c r="Q275" s="7"/>
      <c r="R275" s="7" t="s">
        <v>18</v>
      </c>
      <c r="S275" s="14">
        <v>40</v>
      </c>
      <c r="T275" s="17" t="s">
        <v>1185</v>
      </c>
      <c r="U275" s="14" t="s">
        <v>18</v>
      </c>
      <c r="V275" s="7" t="s">
        <v>44</v>
      </c>
      <c r="W275" s="7" t="s">
        <v>29</v>
      </c>
      <c r="X275" s="18">
        <v>33</v>
      </c>
      <c r="Y275" s="7" t="s">
        <v>30</v>
      </c>
      <c r="Z275" s="7"/>
    </row>
    <row r="276" spans="1:29" ht="12.75" customHeight="1">
      <c r="A276" s="7" t="str">
        <f t="shared" si="27"/>
        <v>Simpson</v>
      </c>
      <c r="B276" s="7" t="s">
        <v>376</v>
      </c>
      <c r="C276" s="7" t="s">
        <v>1186</v>
      </c>
      <c r="D276" s="28" t="s">
        <v>1187</v>
      </c>
      <c r="E276" s="11">
        <f t="shared" ca="1" si="26"/>
        <v>67</v>
      </c>
      <c r="F276" s="12" t="s">
        <v>40</v>
      </c>
      <c r="G276" s="7" t="s">
        <v>1188</v>
      </c>
      <c r="H276" s="14" t="str">
        <f>VLOOKUP(G276,[1]Striderslist!A:B,2,FALSE)</f>
        <v>Member</v>
      </c>
      <c r="I276" s="13"/>
      <c r="J276" s="15" t="s">
        <v>1189</v>
      </c>
      <c r="K276" s="15"/>
      <c r="L276" s="16">
        <v>41883</v>
      </c>
      <c r="M276" s="7">
        <v>3421165</v>
      </c>
      <c r="N276" s="7" t="s">
        <v>27</v>
      </c>
      <c r="O276" s="7" t="str">
        <f>VLOOKUP(M276,[1]EA!A:F,6,FALSE)</f>
        <v>Competitive</v>
      </c>
      <c r="P276" s="7" t="s">
        <v>1190</v>
      </c>
      <c r="Q276" s="7"/>
      <c r="R276" s="7" t="s">
        <v>18</v>
      </c>
      <c r="S276" s="14">
        <v>20</v>
      </c>
      <c r="T276" s="17" t="s">
        <v>161</v>
      </c>
      <c r="U276" s="14" t="s">
        <v>18</v>
      </c>
      <c r="V276" s="7" t="s">
        <v>44</v>
      </c>
      <c r="W276" s="7" t="s">
        <v>29</v>
      </c>
      <c r="X276" s="18">
        <v>32</v>
      </c>
      <c r="Y276" s="7" t="s">
        <v>36</v>
      </c>
      <c r="Z276" s="7"/>
    </row>
    <row r="277" spans="1:29" ht="12.75" customHeight="1">
      <c r="A277" s="7" t="str">
        <f t="shared" si="27"/>
        <v>Smaldon</v>
      </c>
      <c r="B277" s="7" t="s">
        <v>517</v>
      </c>
      <c r="C277" s="7" t="s">
        <v>1191</v>
      </c>
      <c r="D277" s="28">
        <v>30734</v>
      </c>
      <c r="E277" s="11">
        <f t="shared" ca="1" si="26"/>
        <v>32</v>
      </c>
      <c r="F277" s="12" t="s">
        <v>40</v>
      </c>
      <c r="G277" s="44" t="s">
        <v>1192</v>
      </c>
      <c r="H277" s="14" t="str">
        <f>VLOOKUP(G277,[1]Striderslist!A:B,2,FALSE)</f>
        <v>Member</v>
      </c>
      <c r="I277" s="7"/>
      <c r="J277" s="15"/>
      <c r="K277" s="15" t="s">
        <v>1193</v>
      </c>
      <c r="L277" s="16">
        <v>42124</v>
      </c>
      <c r="M277" s="7">
        <v>3470099</v>
      </c>
      <c r="N277" s="7" t="s">
        <v>27</v>
      </c>
      <c r="O277" s="7" t="str">
        <f>VLOOKUP(M277,[1]EA!A:F,6,FALSE)</f>
        <v>Competitive</v>
      </c>
      <c r="P277" s="7" t="s">
        <v>28</v>
      </c>
      <c r="Q277" s="7"/>
      <c r="R277" s="7"/>
      <c r="S277" s="14"/>
      <c r="T277" s="17"/>
      <c r="U277" s="14" t="s">
        <v>18</v>
      </c>
      <c r="V277" s="7" t="s">
        <v>35</v>
      </c>
      <c r="W277" s="7" t="s">
        <v>29</v>
      </c>
      <c r="X277" s="18">
        <v>32</v>
      </c>
      <c r="Y277" s="7" t="s">
        <v>1194</v>
      </c>
      <c r="Z277" s="7"/>
    </row>
    <row r="278" spans="1:29" ht="12.75" customHeight="1">
      <c r="A278" s="7" t="str">
        <f t="shared" si="27"/>
        <v>Smith</v>
      </c>
      <c r="B278" s="7" t="s">
        <v>426</v>
      </c>
      <c r="C278" s="7" t="s">
        <v>1195</v>
      </c>
      <c r="D278" s="28">
        <v>27572</v>
      </c>
      <c r="E278" s="11">
        <f t="shared" ca="1" si="26"/>
        <v>40</v>
      </c>
      <c r="F278" s="12" t="s">
        <v>40</v>
      </c>
      <c r="G278" s="20" t="s">
        <v>1196</v>
      </c>
      <c r="H278" s="14" t="str">
        <f>VLOOKUP(G278,[1]Striderslist!A:B,2,FALSE)</f>
        <v>Member</v>
      </c>
      <c r="I278" s="13"/>
      <c r="J278" s="15"/>
      <c r="K278" s="15"/>
      <c r="L278" s="16">
        <v>41478</v>
      </c>
      <c r="M278" s="7">
        <v>3281359</v>
      </c>
      <c r="N278" s="7" t="s">
        <v>27</v>
      </c>
      <c r="O278" s="7" t="str">
        <f>VLOOKUP(M278,[1]EA!A:F,6,FALSE)</f>
        <v>Competitive</v>
      </c>
      <c r="P278" s="7" t="s">
        <v>28</v>
      </c>
      <c r="Q278" s="7"/>
      <c r="R278" s="7" t="s">
        <v>18</v>
      </c>
      <c r="S278" s="14">
        <v>0</v>
      </c>
      <c r="T278" s="17" t="s">
        <v>828</v>
      </c>
      <c r="U278" s="14" t="s">
        <v>18</v>
      </c>
      <c r="V278" s="7" t="s">
        <v>35</v>
      </c>
      <c r="W278" s="7" t="s">
        <v>29</v>
      </c>
      <c r="X278" s="18">
        <v>32</v>
      </c>
      <c r="Y278" s="17" t="s">
        <v>36</v>
      </c>
      <c r="Z278" s="7"/>
    </row>
    <row r="279" spans="1:29" ht="12.75" customHeight="1">
      <c r="A279" s="7" t="str">
        <f t="shared" si="27"/>
        <v>Smith</v>
      </c>
      <c r="B279" s="7" t="s">
        <v>1197</v>
      </c>
      <c r="C279" s="7" t="s">
        <v>1195</v>
      </c>
      <c r="D279" s="28" t="s">
        <v>1198</v>
      </c>
      <c r="E279" s="11">
        <f t="shared" ca="1" si="26"/>
        <v>58</v>
      </c>
      <c r="F279" s="12" t="s">
        <v>40</v>
      </c>
      <c r="G279" s="7" t="s">
        <v>1199</v>
      </c>
      <c r="H279" s="14" t="str">
        <f>VLOOKUP(G279,[1]Striderslist!A:B,2,FALSE)</f>
        <v>Member</v>
      </c>
      <c r="I279" s="7"/>
      <c r="J279" s="15" t="s">
        <v>1200</v>
      </c>
      <c r="K279" s="15" t="s">
        <v>1201</v>
      </c>
      <c r="L279" s="16">
        <v>40114</v>
      </c>
      <c r="M279" s="7">
        <v>2951221</v>
      </c>
      <c r="N279" s="7" t="s">
        <v>27</v>
      </c>
      <c r="O279" s="7" t="str">
        <f>VLOOKUP(M279,[1]EA!A:F,6,FALSE)</f>
        <v>Competitive</v>
      </c>
      <c r="P279" s="7" t="s">
        <v>28</v>
      </c>
      <c r="Q279" s="7"/>
      <c r="R279" s="7" t="s">
        <v>18</v>
      </c>
      <c r="S279" s="14">
        <v>30</v>
      </c>
      <c r="T279" s="17"/>
      <c r="U279" s="14" t="s">
        <v>18</v>
      </c>
      <c r="V279" s="7" t="s">
        <v>35</v>
      </c>
      <c r="W279" s="21" t="s">
        <v>29</v>
      </c>
      <c r="X279" s="25">
        <v>32</v>
      </c>
      <c r="Y279" s="21" t="s">
        <v>36</v>
      </c>
      <c r="Z279" s="7"/>
    </row>
    <row r="280" spans="1:29" ht="12.75" customHeight="1">
      <c r="A280" s="7" t="str">
        <f t="shared" si="27"/>
        <v>Smith</v>
      </c>
      <c r="B280" s="7" t="s">
        <v>1180</v>
      </c>
      <c r="C280" s="7" t="s">
        <v>1195</v>
      </c>
      <c r="D280" s="28" t="s">
        <v>1202</v>
      </c>
      <c r="E280" s="11">
        <f t="shared" ca="1" si="26"/>
        <v>57</v>
      </c>
      <c r="F280" s="12" t="s">
        <v>40</v>
      </c>
      <c r="G280" s="7" t="s">
        <v>1203</v>
      </c>
      <c r="H280" s="14" t="str">
        <f>VLOOKUP(G280,[1]Striderslist!A:B,2,FALSE)</f>
        <v>Member</v>
      </c>
      <c r="I280" s="13"/>
      <c r="J280" s="15" t="s">
        <v>1204</v>
      </c>
      <c r="K280" s="15"/>
      <c r="L280" s="16">
        <v>37524</v>
      </c>
      <c r="M280" s="7">
        <v>2753818</v>
      </c>
      <c r="N280" s="7" t="s">
        <v>384</v>
      </c>
      <c r="O280" s="7" t="str">
        <f>VLOOKUP(M280,[1]EA!A:F,6,FALSE)</f>
        <v>Not a current Athlete</v>
      </c>
      <c r="P280" s="7" t="s">
        <v>384</v>
      </c>
      <c r="Q280" s="7"/>
      <c r="R280" s="7" t="s">
        <v>18</v>
      </c>
      <c r="S280" s="14">
        <v>40</v>
      </c>
      <c r="T280" s="17"/>
      <c r="U280" s="14" t="s">
        <v>18</v>
      </c>
      <c r="V280" s="7" t="s">
        <v>96</v>
      </c>
      <c r="W280" s="7" t="s">
        <v>384</v>
      </c>
      <c r="X280" s="18"/>
      <c r="Y280" s="7"/>
      <c r="Z280" s="7"/>
    </row>
    <row r="281" spans="1:29" ht="12.75" customHeight="1">
      <c r="A281" s="7" t="str">
        <f t="shared" si="27"/>
        <v>Smith</v>
      </c>
      <c r="B281" s="7" t="s">
        <v>589</v>
      </c>
      <c r="C281" s="7" t="s">
        <v>1195</v>
      </c>
      <c r="D281" s="28">
        <v>35397</v>
      </c>
      <c r="E281" s="11">
        <f t="shared" ca="1" si="26"/>
        <v>19</v>
      </c>
      <c r="F281" s="12" t="s">
        <v>40</v>
      </c>
      <c r="G281" s="45" t="s">
        <v>1205</v>
      </c>
      <c r="H281" s="14" t="e">
        <f>VLOOKUP(G281,[1]Striderslist!A:B,2,FALSE)</f>
        <v>#N/A</v>
      </c>
      <c r="I281" s="7"/>
      <c r="J281" s="15" t="s">
        <v>1204</v>
      </c>
      <c r="K281" s="15" t="s">
        <v>1206</v>
      </c>
      <c r="L281" s="16">
        <v>40313</v>
      </c>
      <c r="M281" s="7">
        <v>3008185</v>
      </c>
      <c r="N281" s="7" t="s">
        <v>384</v>
      </c>
      <c r="O281" s="7" t="str">
        <f>VLOOKUP(M281,[1]EA!A:F,6,FALSE)</f>
        <v>Non Competitive</v>
      </c>
      <c r="P281" s="7" t="s">
        <v>384</v>
      </c>
      <c r="Q281" s="7"/>
      <c r="R281" s="7" t="s">
        <v>18</v>
      </c>
      <c r="S281" s="14"/>
      <c r="T281" s="17"/>
      <c r="U281" s="14" t="s">
        <v>1207</v>
      </c>
      <c r="V281" s="7" t="s">
        <v>44</v>
      </c>
      <c r="W281" s="7" t="s">
        <v>384</v>
      </c>
      <c r="X281" s="18"/>
      <c r="Y281" s="7"/>
      <c r="Z281" s="7"/>
    </row>
    <row r="282" spans="1:29" ht="12.75" customHeight="1">
      <c r="A282" s="7" t="str">
        <f t="shared" si="27"/>
        <v>Smith</v>
      </c>
      <c r="B282" s="7" t="s">
        <v>589</v>
      </c>
      <c r="C282" s="7" t="s">
        <v>1195</v>
      </c>
      <c r="D282" s="28">
        <v>31429</v>
      </c>
      <c r="E282" s="11">
        <f t="shared" ca="1" si="26"/>
        <v>30</v>
      </c>
      <c r="F282" s="12" t="s">
        <v>40</v>
      </c>
      <c r="G282" s="7" t="s">
        <v>1208</v>
      </c>
      <c r="H282" s="14" t="str">
        <f>VLOOKUP(G282,[1]Striderslist!A:B,2,FALSE)</f>
        <v>Member</v>
      </c>
      <c r="I282" s="7"/>
      <c r="J282" s="15"/>
      <c r="K282" s="15"/>
      <c r="L282" s="16">
        <v>41275</v>
      </c>
      <c r="M282" s="7">
        <v>3261262</v>
      </c>
      <c r="N282" s="7" t="s">
        <v>27</v>
      </c>
      <c r="O282" s="7" t="str">
        <f>VLOOKUP(M282,[1]EA!A:F,6,FALSE)</f>
        <v>Competitive</v>
      </c>
      <c r="P282" s="7" t="s">
        <v>28</v>
      </c>
      <c r="Q282" s="7"/>
      <c r="R282" s="7" t="s">
        <v>18</v>
      </c>
      <c r="S282" s="14">
        <v>30</v>
      </c>
      <c r="T282" s="17"/>
      <c r="U282" s="14" t="s">
        <v>18</v>
      </c>
      <c r="V282" s="7" t="s">
        <v>35</v>
      </c>
      <c r="W282" s="7" t="s">
        <v>29</v>
      </c>
      <c r="X282" s="18">
        <v>32</v>
      </c>
      <c r="Y282" s="7" t="s">
        <v>36</v>
      </c>
      <c r="Z282" s="7"/>
    </row>
    <row r="283" spans="1:29" ht="12.75" customHeight="1">
      <c r="A283" s="7" t="str">
        <f t="shared" si="27"/>
        <v>Smith</v>
      </c>
      <c r="B283" s="7" t="s">
        <v>51</v>
      </c>
      <c r="C283" s="7" t="s">
        <v>1195</v>
      </c>
      <c r="D283" s="28" t="s">
        <v>1209</v>
      </c>
      <c r="E283" s="11">
        <f t="shared" ca="1" si="26"/>
        <v>54</v>
      </c>
      <c r="F283" s="12" t="s">
        <v>40</v>
      </c>
      <c r="G283" s="53" t="s">
        <v>1210</v>
      </c>
      <c r="H283" s="14" t="str">
        <f>VLOOKUP(G283,[1]Striderslist!A:B,2,FALSE)</f>
        <v>Member</v>
      </c>
      <c r="I283" s="13"/>
      <c r="J283" s="15" t="s">
        <v>1211</v>
      </c>
      <c r="K283" s="15" t="s">
        <v>1212</v>
      </c>
      <c r="L283" s="16">
        <v>30590</v>
      </c>
      <c r="M283" s="7">
        <v>2753820</v>
      </c>
      <c r="N283" s="7" t="s">
        <v>27</v>
      </c>
      <c r="O283" s="7" t="str">
        <f>VLOOKUP(M283,[1]EA!A:F,6,FALSE)</f>
        <v>Non Competitive</v>
      </c>
      <c r="P283" s="7" t="s">
        <v>28</v>
      </c>
      <c r="Q283" s="7" t="s">
        <v>187</v>
      </c>
      <c r="R283" s="7" t="s">
        <v>188</v>
      </c>
      <c r="S283" s="14">
        <v>0</v>
      </c>
      <c r="T283" s="17"/>
      <c r="U283" s="14" t="s">
        <v>188</v>
      </c>
      <c r="V283" s="7" t="s">
        <v>44</v>
      </c>
      <c r="W283" s="7" t="s">
        <v>189</v>
      </c>
      <c r="X283" s="18"/>
      <c r="Y283" s="7"/>
      <c r="Z283" s="7"/>
    </row>
    <row r="284" spans="1:29" ht="12" customHeight="1">
      <c r="A284" s="7" t="str">
        <f t="shared" si="27"/>
        <v>Smith</v>
      </c>
      <c r="B284" s="7" t="s">
        <v>62</v>
      </c>
      <c r="C284" s="7" t="s">
        <v>1195</v>
      </c>
      <c r="D284" s="92" t="s">
        <v>1213</v>
      </c>
      <c r="E284" s="11" t="e">
        <f t="shared" ca="1" si="26"/>
        <v>#VALUE!</v>
      </c>
      <c r="F284" s="12" t="s">
        <v>40</v>
      </c>
      <c r="G284" s="20" t="s">
        <v>1214</v>
      </c>
      <c r="H284" s="14" t="str">
        <f>VLOOKUP(G284,[1]Striderslist!A:B,2,FALSE)</f>
        <v>Member</v>
      </c>
      <c r="I284" s="13"/>
      <c r="J284" s="15" t="s">
        <v>1215</v>
      </c>
      <c r="K284" s="15"/>
      <c r="L284" s="16">
        <v>38158</v>
      </c>
      <c r="M284" s="7">
        <v>2760563</v>
      </c>
      <c r="N284" s="7" t="s">
        <v>27</v>
      </c>
      <c r="O284" s="7" t="str">
        <f>VLOOKUP(M284,[1]EA!A:F,6,FALSE)</f>
        <v>Competitive</v>
      </c>
      <c r="P284" s="7" t="s">
        <v>28</v>
      </c>
      <c r="Q284" s="7"/>
      <c r="R284" s="7" t="s">
        <v>18</v>
      </c>
      <c r="S284" s="14">
        <v>30</v>
      </c>
      <c r="T284" s="17"/>
      <c r="U284" s="14" t="s">
        <v>18</v>
      </c>
      <c r="V284" s="7" t="s">
        <v>35</v>
      </c>
      <c r="W284" s="7" t="s">
        <v>29</v>
      </c>
      <c r="X284" s="18">
        <v>32</v>
      </c>
      <c r="Y284" s="7" t="s">
        <v>36</v>
      </c>
      <c r="Z284" s="7"/>
    </row>
    <row r="285" spans="1:29" ht="12" customHeight="1">
      <c r="A285" s="7" t="str">
        <f t="shared" si="27"/>
        <v>Spencer-Wood</v>
      </c>
      <c r="B285" s="7" t="s">
        <v>1216</v>
      </c>
      <c r="C285" s="7" t="s">
        <v>1217</v>
      </c>
      <c r="D285" s="28" t="s">
        <v>1218</v>
      </c>
      <c r="E285" s="11">
        <f t="shared" ca="1" si="26"/>
        <v>65</v>
      </c>
      <c r="F285" s="12" t="s">
        <v>40</v>
      </c>
      <c r="G285" s="20" t="s">
        <v>1219</v>
      </c>
      <c r="H285" s="14" t="str">
        <f>VLOOKUP(G285,[1]Striderslist!A:B,2,FALSE)</f>
        <v>Member</v>
      </c>
      <c r="I285" s="13"/>
      <c r="J285" s="15" t="s">
        <v>1220</v>
      </c>
      <c r="K285" s="15"/>
      <c r="L285" s="16">
        <v>39092</v>
      </c>
      <c r="M285" s="7"/>
      <c r="N285" s="7" t="s">
        <v>141</v>
      </c>
      <c r="O285" s="7" t="e">
        <f>VLOOKUP(M285,[1]EA!A:F,6,FALSE)</f>
        <v>#N/A</v>
      </c>
      <c r="P285" s="7" t="s">
        <v>28</v>
      </c>
      <c r="Q285" s="7" t="s">
        <v>729</v>
      </c>
      <c r="R285" s="7" t="s">
        <v>18</v>
      </c>
      <c r="S285" s="14">
        <v>20</v>
      </c>
      <c r="T285" s="17" t="s">
        <v>218</v>
      </c>
      <c r="U285" s="14" t="s">
        <v>18</v>
      </c>
      <c r="V285" s="7" t="s">
        <v>84</v>
      </c>
      <c r="W285" s="7" t="s">
        <v>29</v>
      </c>
      <c r="X285" s="18">
        <v>20</v>
      </c>
      <c r="Y285" s="7" t="s">
        <v>218</v>
      </c>
      <c r="Z285" s="7"/>
    </row>
    <row r="286" spans="1:29" ht="12" customHeight="1">
      <c r="A286" s="7" t="str">
        <f t="shared" si="27"/>
        <v>Stanford</v>
      </c>
      <c r="B286" s="7" t="s">
        <v>1221</v>
      </c>
      <c r="C286" s="7" t="s">
        <v>1222</v>
      </c>
      <c r="D286" s="28" t="s">
        <v>1223</v>
      </c>
      <c r="E286" s="11">
        <f t="shared" ca="1" si="26"/>
        <v>52</v>
      </c>
      <c r="F286" s="12" t="s">
        <v>40</v>
      </c>
      <c r="G286" s="20" t="s">
        <v>1224</v>
      </c>
      <c r="H286" s="14" t="str">
        <f>VLOOKUP(G286,[1]Striderslist!A:B,2,FALSE)</f>
        <v>Member</v>
      </c>
      <c r="I286" s="13"/>
      <c r="J286" s="15" t="s">
        <v>1225</v>
      </c>
      <c r="K286" s="15" t="s">
        <v>1226</v>
      </c>
      <c r="L286" s="16">
        <v>40095</v>
      </c>
      <c r="M286" s="7">
        <v>2943391</v>
      </c>
      <c r="N286" s="7" t="s">
        <v>384</v>
      </c>
      <c r="O286" s="7" t="str">
        <f>VLOOKUP(M286,[1]EA!A:F,6,FALSE)</f>
        <v>Not a current Athlete</v>
      </c>
      <c r="P286" s="7" t="s">
        <v>384</v>
      </c>
      <c r="Q286" s="7"/>
      <c r="R286" s="7" t="s">
        <v>18</v>
      </c>
      <c r="S286" s="14">
        <v>0</v>
      </c>
      <c r="T286" s="17" t="s">
        <v>222</v>
      </c>
      <c r="U286" s="14" t="s">
        <v>309</v>
      </c>
      <c r="V286" s="7" t="s">
        <v>44</v>
      </c>
      <c r="W286" s="7" t="s">
        <v>384</v>
      </c>
      <c r="X286" s="18"/>
      <c r="Y286" s="7"/>
      <c r="Z286" s="7"/>
    </row>
    <row r="287" spans="1:29" ht="1.5" customHeight="1">
      <c r="A287" s="7" t="str">
        <f t="shared" si="27"/>
        <v>Stanford</v>
      </c>
      <c r="B287" s="7" t="s">
        <v>310</v>
      </c>
      <c r="C287" s="7" t="s">
        <v>1222</v>
      </c>
      <c r="D287" s="28" t="s">
        <v>1227</v>
      </c>
      <c r="E287" s="11">
        <f t="shared" ca="1" si="26"/>
        <v>47</v>
      </c>
      <c r="F287" s="12" t="s">
        <v>40</v>
      </c>
      <c r="G287" s="20" t="s">
        <v>1228</v>
      </c>
      <c r="H287" s="14" t="str">
        <f>VLOOKUP(G287,[1]Striderslist!A:B,2,FALSE)</f>
        <v>Member</v>
      </c>
      <c r="I287" s="13"/>
      <c r="J287" s="15" t="s">
        <v>1225</v>
      </c>
      <c r="K287" s="15" t="s">
        <v>1229</v>
      </c>
      <c r="L287" s="16">
        <v>39885</v>
      </c>
      <c r="M287" s="7">
        <v>2875739</v>
      </c>
      <c r="N287" s="7" t="s">
        <v>27</v>
      </c>
      <c r="O287" s="7" t="str">
        <f>VLOOKUP(M287,[1]EA!A:F,6,FALSE)</f>
        <v>Competitive</v>
      </c>
      <c r="P287" s="7" t="s">
        <v>28</v>
      </c>
      <c r="Q287" s="7"/>
      <c r="R287" s="7" t="s">
        <v>18</v>
      </c>
      <c r="S287" s="14">
        <v>55</v>
      </c>
      <c r="T287" s="17" t="s">
        <v>222</v>
      </c>
      <c r="U287" s="14" t="s">
        <v>18</v>
      </c>
      <c r="V287" s="7" t="s">
        <v>96</v>
      </c>
      <c r="W287" s="7" t="s">
        <v>29</v>
      </c>
      <c r="X287" s="18">
        <v>32</v>
      </c>
      <c r="Y287" s="7" t="s">
        <v>1230</v>
      </c>
      <c r="Z287" s="7"/>
    </row>
    <row r="288" spans="1:29" ht="12" customHeight="1">
      <c r="A288" s="27" t="str">
        <f t="shared" si="27"/>
        <v>Starvis</v>
      </c>
      <c r="B288" s="7" t="s">
        <v>62</v>
      </c>
      <c r="C288" s="27" t="s">
        <v>1231</v>
      </c>
      <c r="D288" s="28">
        <v>26248</v>
      </c>
      <c r="E288" s="64">
        <f t="shared" ca="1" si="26"/>
        <v>44</v>
      </c>
      <c r="F288" s="12" t="s">
        <v>40</v>
      </c>
      <c r="G288" s="20"/>
      <c r="H288" s="14"/>
      <c r="I288" s="29" t="s">
        <v>1232</v>
      </c>
      <c r="J288" s="15" t="s">
        <v>1233</v>
      </c>
      <c r="K288" s="15" t="s">
        <v>1234</v>
      </c>
      <c r="L288" s="32">
        <v>39755</v>
      </c>
      <c r="M288" s="7">
        <v>2832722</v>
      </c>
      <c r="N288" s="7" t="s">
        <v>27</v>
      </c>
      <c r="O288" s="7" t="str">
        <f>VLOOKUP(M288,[1]EA!A:F,6,FALSE)</f>
        <v>Competitive</v>
      </c>
      <c r="P288" s="7" t="s">
        <v>28</v>
      </c>
      <c r="Q288" s="29"/>
      <c r="R288" s="7" t="s">
        <v>18</v>
      </c>
      <c r="S288" s="34"/>
      <c r="T288" s="14" t="s">
        <v>1032</v>
      </c>
      <c r="U288" s="14" t="s">
        <v>18</v>
      </c>
      <c r="V288" s="7" t="s">
        <v>35</v>
      </c>
      <c r="W288" s="7" t="s">
        <v>29</v>
      </c>
      <c r="X288" s="63">
        <v>32</v>
      </c>
      <c r="Y288" s="29" t="s">
        <v>36</v>
      </c>
      <c r="Z288" s="29"/>
      <c r="AA288" s="35"/>
      <c r="AB288" s="35"/>
      <c r="AC288" s="35"/>
    </row>
    <row r="289" spans="1:29" ht="12" customHeight="1">
      <c r="A289" s="7" t="str">
        <f t="shared" si="27"/>
        <v>Statham</v>
      </c>
      <c r="B289" s="7" t="s">
        <v>1235</v>
      </c>
      <c r="C289" s="7" t="s">
        <v>1236</v>
      </c>
      <c r="D289" s="28" t="s">
        <v>1237</v>
      </c>
      <c r="E289" s="11">
        <f t="shared" ca="1" si="26"/>
        <v>62</v>
      </c>
      <c r="F289" s="12" t="s">
        <v>24</v>
      </c>
      <c r="G289" s="53" t="s">
        <v>1238</v>
      </c>
      <c r="H289" s="14" t="str">
        <f>VLOOKUP(G289,[1]Striderslist!A:B,2,FALSE)</f>
        <v>Member</v>
      </c>
      <c r="I289" s="13"/>
      <c r="J289" s="15"/>
      <c r="K289" s="15" t="s">
        <v>1239</v>
      </c>
      <c r="L289" s="16">
        <v>41781</v>
      </c>
      <c r="M289" s="7"/>
      <c r="N289" s="7" t="s">
        <v>141</v>
      </c>
      <c r="O289" s="7" t="e">
        <f>VLOOKUP(M289,[1]EA!A:F,6,FALSE)</f>
        <v>#N/A</v>
      </c>
      <c r="P289" s="7" t="s">
        <v>28</v>
      </c>
      <c r="Q289" s="7" t="s">
        <v>1240</v>
      </c>
      <c r="R289" s="7" t="s">
        <v>18</v>
      </c>
      <c r="S289" s="14">
        <v>20</v>
      </c>
      <c r="T289" s="17"/>
      <c r="U289" s="14" t="s">
        <v>18</v>
      </c>
      <c r="V289" s="7" t="s">
        <v>84</v>
      </c>
      <c r="W289" s="7" t="s">
        <v>29</v>
      </c>
      <c r="X289" s="18">
        <v>20</v>
      </c>
      <c r="Y289" s="7" t="s">
        <v>36</v>
      </c>
      <c r="Z289" s="7"/>
    </row>
    <row r="290" spans="1:29" ht="12" customHeight="1">
      <c r="A290" s="7" t="str">
        <f t="shared" si="27"/>
        <v>Stevenson</v>
      </c>
      <c r="B290" s="7" t="s">
        <v>1241</v>
      </c>
      <c r="C290" s="7" t="s">
        <v>1242</v>
      </c>
      <c r="D290" s="28" t="s">
        <v>1243</v>
      </c>
      <c r="E290" s="11">
        <f t="shared" ca="1" si="26"/>
        <v>48</v>
      </c>
      <c r="F290" s="12" t="s">
        <v>24</v>
      </c>
      <c r="G290" s="29" t="s">
        <v>1244</v>
      </c>
      <c r="H290" s="14" t="str">
        <f>VLOOKUP(G290,[1]Striderslist!A:B,2,FALSE)</f>
        <v>Member</v>
      </c>
      <c r="I290" s="7"/>
      <c r="J290" s="15"/>
      <c r="K290" s="15" t="s">
        <v>1245</v>
      </c>
      <c r="L290" s="16">
        <v>41865</v>
      </c>
      <c r="M290" s="7">
        <v>3417100</v>
      </c>
      <c r="N290" s="7" t="s">
        <v>27</v>
      </c>
      <c r="O290" s="7" t="str">
        <f>VLOOKUP(M290,[1]EA!A:F,6,FALSE)</f>
        <v>Competitive</v>
      </c>
      <c r="P290" s="7" t="s">
        <v>28</v>
      </c>
      <c r="Q290" s="7"/>
      <c r="R290" s="7" t="s">
        <v>18</v>
      </c>
      <c r="S290" s="14">
        <v>40</v>
      </c>
      <c r="T290" s="17">
        <v>2015</v>
      </c>
      <c r="U290" s="14" t="s">
        <v>18</v>
      </c>
      <c r="V290" s="7" t="s">
        <v>44</v>
      </c>
      <c r="W290" s="17" t="s">
        <v>29</v>
      </c>
      <c r="X290" s="18">
        <v>33</v>
      </c>
      <c r="Y290" s="7" t="s">
        <v>30</v>
      </c>
      <c r="Z290" s="7"/>
    </row>
    <row r="291" spans="1:29" ht="12" customHeight="1">
      <c r="A291" s="7" t="str">
        <f t="shared" si="27"/>
        <v>Stewart</v>
      </c>
      <c r="B291" s="7" t="s">
        <v>517</v>
      </c>
      <c r="C291" s="7" t="s">
        <v>1246</v>
      </c>
      <c r="D291" s="28">
        <v>29019</v>
      </c>
      <c r="E291" s="11">
        <f t="shared" ca="1" si="26"/>
        <v>36</v>
      </c>
      <c r="F291" s="12" t="s">
        <v>40</v>
      </c>
      <c r="G291" s="7" t="s">
        <v>1247</v>
      </c>
      <c r="H291" s="14" t="str">
        <f>VLOOKUP(G291,[1]Striderslist!A:B,2,FALSE)</f>
        <v>Member</v>
      </c>
      <c r="I291" s="7"/>
      <c r="J291" s="15"/>
      <c r="K291" s="15"/>
      <c r="L291" s="16">
        <v>40817</v>
      </c>
      <c r="M291" s="7">
        <v>3092810</v>
      </c>
      <c r="N291" s="7" t="s">
        <v>27</v>
      </c>
      <c r="O291" s="7" t="str">
        <f>VLOOKUP(M291,[1]EA!A:F,6,FALSE)</f>
        <v>Competitive</v>
      </c>
      <c r="P291" s="7" t="s">
        <v>28</v>
      </c>
      <c r="Q291" s="7"/>
      <c r="R291" s="7" t="s">
        <v>18</v>
      </c>
      <c r="S291" s="14">
        <v>30</v>
      </c>
      <c r="T291" s="17"/>
      <c r="U291" s="14" t="s">
        <v>18</v>
      </c>
      <c r="V291" s="7" t="s">
        <v>35</v>
      </c>
      <c r="W291" s="7" t="s">
        <v>29</v>
      </c>
      <c r="X291" s="18">
        <v>32</v>
      </c>
      <c r="Y291" s="17" t="s">
        <v>36</v>
      </c>
      <c r="Z291" s="7"/>
    </row>
    <row r="292" spans="1:29" ht="12.75" customHeight="1">
      <c r="A292" s="7" t="str">
        <f t="shared" si="27"/>
        <v>Stone</v>
      </c>
      <c r="B292" s="7" t="s">
        <v>589</v>
      </c>
      <c r="C292" s="7" t="s">
        <v>1248</v>
      </c>
      <c r="D292" s="28" t="s">
        <v>1249</v>
      </c>
      <c r="E292" s="11">
        <f t="shared" ca="1" si="26"/>
        <v>54</v>
      </c>
      <c r="F292" s="12" t="s">
        <v>40</v>
      </c>
      <c r="G292" s="53" t="s">
        <v>1250</v>
      </c>
      <c r="H292" s="14" t="str">
        <f>VLOOKUP(G292,[1]Striderslist!A:B,2,FALSE)</f>
        <v>Member</v>
      </c>
      <c r="I292" s="13"/>
      <c r="J292" s="15"/>
      <c r="K292" s="15" t="s">
        <v>1251</v>
      </c>
      <c r="L292" s="16">
        <v>41820</v>
      </c>
      <c r="M292" s="7">
        <v>3399272</v>
      </c>
      <c r="N292" s="7" t="s">
        <v>27</v>
      </c>
      <c r="O292" s="7" t="str">
        <f>VLOOKUP(M292,[1]EA!A:F,6,FALSE)</f>
        <v>Competitive</v>
      </c>
      <c r="P292" s="7" t="s">
        <v>28</v>
      </c>
      <c r="Q292" s="7"/>
      <c r="R292" s="7" t="s">
        <v>18</v>
      </c>
      <c r="S292" s="14">
        <v>20</v>
      </c>
      <c r="T292" s="17" t="s">
        <v>1252</v>
      </c>
      <c r="U292" s="14" t="s">
        <v>18</v>
      </c>
      <c r="V292" s="7" t="s">
        <v>35</v>
      </c>
      <c r="W292" s="7" t="s">
        <v>29</v>
      </c>
      <c r="X292" s="18">
        <v>32</v>
      </c>
      <c r="Y292" s="17" t="s">
        <v>36</v>
      </c>
      <c r="Z292" s="7"/>
    </row>
    <row r="293" spans="1:29" ht="12" customHeight="1">
      <c r="A293" s="7" t="str">
        <f t="shared" si="27"/>
        <v>Storey</v>
      </c>
      <c r="B293" s="7" t="s">
        <v>1253</v>
      </c>
      <c r="C293" s="7" t="s">
        <v>1254</v>
      </c>
      <c r="D293" s="28">
        <v>30085</v>
      </c>
      <c r="E293" s="11">
        <f t="shared" ca="1" si="26"/>
        <v>34</v>
      </c>
      <c r="F293" s="12" t="s">
        <v>24</v>
      </c>
      <c r="G293" s="51" t="s">
        <v>1255</v>
      </c>
      <c r="H293" s="14" t="str">
        <f>VLOOKUP(G293,[1]Striderslist!A:B,2,FALSE)</f>
        <v>Member</v>
      </c>
      <c r="I293" s="7"/>
      <c r="J293" s="15"/>
      <c r="K293" s="15" t="s">
        <v>1256</v>
      </c>
      <c r="L293" s="16">
        <v>41607</v>
      </c>
      <c r="M293" s="7">
        <v>3304150</v>
      </c>
      <c r="N293" s="7" t="s">
        <v>27</v>
      </c>
      <c r="O293" s="7" t="str">
        <f>VLOOKUP(M293,[1]EA!A:F,6,FALSE)</f>
        <v>Competitive</v>
      </c>
      <c r="P293" s="7" t="s">
        <v>28</v>
      </c>
      <c r="Q293" s="7"/>
      <c r="R293" s="7" t="s">
        <v>18</v>
      </c>
      <c r="S293" s="14">
        <v>28.78</v>
      </c>
      <c r="T293" s="17"/>
      <c r="U293" s="14" t="s">
        <v>285</v>
      </c>
      <c r="V293" s="7" t="s">
        <v>35</v>
      </c>
      <c r="W293" s="7" t="s">
        <v>29</v>
      </c>
      <c r="X293" s="18">
        <v>32</v>
      </c>
      <c r="Y293" s="17" t="s">
        <v>36</v>
      </c>
      <c r="Z293" s="7"/>
    </row>
    <row r="294" spans="1:29" ht="12" customHeight="1">
      <c r="A294" s="7" t="str">
        <f t="shared" si="27"/>
        <v>Stretch</v>
      </c>
      <c r="B294" s="7" t="s">
        <v>280</v>
      </c>
      <c r="C294" s="7" t="s">
        <v>1257</v>
      </c>
      <c r="D294" s="28">
        <v>30145</v>
      </c>
      <c r="E294" s="11">
        <f t="shared" ca="1" si="26"/>
        <v>33</v>
      </c>
      <c r="F294" s="12" t="s">
        <v>24</v>
      </c>
      <c r="G294" s="20" t="s">
        <v>1258</v>
      </c>
      <c r="H294" s="14" t="str">
        <f>VLOOKUP(G294,[1]Striderslist!A:B,2,FALSE)</f>
        <v>Member</v>
      </c>
      <c r="I294" s="13"/>
      <c r="J294" s="15" t="s">
        <v>1259</v>
      </c>
      <c r="K294" s="15" t="s">
        <v>1260</v>
      </c>
      <c r="L294" s="16">
        <v>39899</v>
      </c>
      <c r="M294" s="7">
        <v>2876877</v>
      </c>
      <c r="N294" s="7" t="s">
        <v>27</v>
      </c>
      <c r="O294" s="7" t="str">
        <f>VLOOKUP(M294,[1]EA!A:F,6,FALSE)</f>
        <v>Competitive</v>
      </c>
      <c r="P294" s="7" t="s">
        <v>28</v>
      </c>
      <c r="Q294" s="7"/>
      <c r="R294" s="7" t="s">
        <v>18</v>
      </c>
      <c r="S294" s="14">
        <v>30</v>
      </c>
      <c r="T294" s="17"/>
      <c r="U294" s="14" t="s">
        <v>18</v>
      </c>
      <c r="V294" s="7" t="s">
        <v>35</v>
      </c>
      <c r="W294" s="7" t="s">
        <v>29</v>
      </c>
      <c r="X294" s="18">
        <v>32</v>
      </c>
      <c r="Y294" s="7" t="s">
        <v>36</v>
      </c>
      <c r="Z294" s="7"/>
    </row>
    <row r="295" spans="1:29" ht="12" customHeight="1">
      <c r="A295" s="7" t="str">
        <f t="shared" si="27"/>
        <v>Sutherland</v>
      </c>
      <c r="B295" s="7" t="s">
        <v>157</v>
      </c>
      <c r="C295" s="7" t="s">
        <v>1261</v>
      </c>
      <c r="D295" s="28" t="s">
        <v>1262</v>
      </c>
      <c r="E295" s="11">
        <f t="shared" ca="1" si="26"/>
        <v>53</v>
      </c>
      <c r="F295" s="12" t="s">
        <v>24</v>
      </c>
      <c r="G295" s="7" t="s">
        <v>1263</v>
      </c>
      <c r="H295" s="14" t="str">
        <f>VLOOKUP(G295,[1]Striderslist!A:B,2,FALSE)</f>
        <v>Member</v>
      </c>
      <c r="I295" s="7"/>
      <c r="J295" s="15"/>
      <c r="K295" s="15"/>
      <c r="L295" s="16">
        <v>40817</v>
      </c>
      <c r="M295" s="7">
        <v>3089457</v>
      </c>
      <c r="N295" s="7" t="s">
        <v>27</v>
      </c>
      <c r="O295" s="7" t="str">
        <f>VLOOKUP(M295,[1]EA!A:F,6,FALSE)</f>
        <v>Competitive</v>
      </c>
      <c r="P295" s="7" t="s">
        <v>28</v>
      </c>
      <c r="Q295" s="7"/>
      <c r="R295" s="7" t="s">
        <v>18</v>
      </c>
      <c r="S295" s="14">
        <v>30</v>
      </c>
      <c r="T295" s="17"/>
      <c r="U295" s="14" t="s">
        <v>18</v>
      </c>
      <c r="V295" s="7" t="s">
        <v>35</v>
      </c>
      <c r="W295" s="7" t="s">
        <v>29</v>
      </c>
      <c r="X295" s="18">
        <v>32</v>
      </c>
      <c r="Y295" s="7" t="s">
        <v>36</v>
      </c>
      <c r="Z295" s="7"/>
    </row>
    <row r="296" spans="1:29" ht="12" customHeight="1">
      <c r="A296" s="7" t="str">
        <f t="shared" si="27"/>
        <v>Swaminathan</v>
      </c>
      <c r="B296" s="7" t="s">
        <v>1264</v>
      </c>
      <c r="C296" s="7" t="s">
        <v>1265</v>
      </c>
      <c r="D296" s="28" t="s">
        <v>1266</v>
      </c>
      <c r="E296" s="11">
        <f t="shared" ca="1" si="26"/>
        <v>48</v>
      </c>
      <c r="F296" s="12" t="s">
        <v>40</v>
      </c>
      <c r="G296" s="20" t="s">
        <v>1267</v>
      </c>
      <c r="H296" s="14" t="str">
        <f>VLOOKUP(G296,[1]Striderslist!A:B,2,FALSE)</f>
        <v>Member</v>
      </c>
      <c r="I296" s="13"/>
      <c r="J296" s="15" t="s">
        <v>1268</v>
      </c>
      <c r="K296" s="15" t="s">
        <v>1269</v>
      </c>
      <c r="L296" s="16">
        <v>39722</v>
      </c>
      <c r="M296" s="7">
        <v>2826737</v>
      </c>
      <c r="N296" s="7" t="s">
        <v>27</v>
      </c>
      <c r="O296" s="7" t="str">
        <f>VLOOKUP(M296,[1]EA!A:F,6,FALSE)</f>
        <v>Competitive</v>
      </c>
      <c r="P296" s="7" t="s">
        <v>28</v>
      </c>
      <c r="Q296" s="7"/>
      <c r="R296" s="7" t="s">
        <v>18</v>
      </c>
      <c r="S296" s="14">
        <v>30</v>
      </c>
      <c r="T296" s="17"/>
      <c r="U296" s="14" t="s">
        <v>18</v>
      </c>
      <c r="V296" s="7" t="s">
        <v>35</v>
      </c>
      <c r="W296" s="7" t="s">
        <v>29</v>
      </c>
      <c r="X296" s="18">
        <v>32</v>
      </c>
      <c r="Y296" s="17" t="s">
        <v>36</v>
      </c>
      <c r="Z296" s="7"/>
    </row>
    <row r="297" spans="1:29" ht="12" customHeight="1">
      <c r="A297" s="7" t="str">
        <f t="shared" si="27"/>
        <v>Tanner</v>
      </c>
      <c r="B297" s="7" t="s">
        <v>1270</v>
      </c>
      <c r="C297" s="7" t="s">
        <v>1271</v>
      </c>
      <c r="D297" s="28">
        <v>38945</v>
      </c>
      <c r="E297" s="11">
        <f t="shared" ca="1" si="26"/>
        <v>9</v>
      </c>
      <c r="F297" s="12" t="s">
        <v>40</v>
      </c>
      <c r="G297" s="7"/>
      <c r="H297" s="14" t="e">
        <f>VLOOKUP(G297,[1]Striderslist!A:B,2,FALSE)</f>
        <v>#N/A</v>
      </c>
      <c r="I297" s="13"/>
      <c r="J297" s="15"/>
      <c r="K297" s="15"/>
      <c r="L297" s="16">
        <v>41817</v>
      </c>
      <c r="M297" s="7"/>
      <c r="N297" s="7" t="s">
        <v>452</v>
      </c>
      <c r="O297" s="7" t="e">
        <f>VLOOKUP(M297,[1]EA!A:F,6,FALSE)</f>
        <v>#N/A</v>
      </c>
      <c r="P297" s="7" t="s">
        <v>58</v>
      </c>
      <c r="Q297" s="7"/>
      <c r="R297" s="7" t="s">
        <v>18</v>
      </c>
      <c r="S297" s="14"/>
      <c r="T297" s="17"/>
      <c r="U297" s="14" t="s">
        <v>1272</v>
      </c>
      <c r="V297" s="7" t="s">
        <v>44</v>
      </c>
      <c r="W297" s="7" t="s">
        <v>29</v>
      </c>
      <c r="X297" s="18"/>
      <c r="Y297" s="7"/>
      <c r="Z297" s="7"/>
    </row>
    <row r="298" spans="1:29" ht="12" customHeight="1">
      <c r="A298" s="7" t="str">
        <f t="shared" si="27"/>
        <v>Tanner</v>
      </c>
      <c r="B298" s="7" t="s">
        <v>872</v>
      </c>
      <c r="C298" s="7" t="s">
        <v>1271</v>
      </c>
      <c r="D298" s="28" t="s">
        <v>1273</v>
      </c>
      <c r="E298" s="11">
        <f t="shared" ca="1" si="26"/>
        <v>47</v>
      </c>
      <c r="F298" s="12" t="s">
        <v>24</v>
      </c>
      <c r="G298" s="53" t="s">
        <v>1274</v>
      </c>
      <c r="H298" s="14" t="str">
        <f>VLOOKUP(G298,[1]Striderslist!A:B,2,FALSE)</f>
        <v>Member</v>
      </c>
      <c r="I298" s="13"/>
      <c r="J298" s="15"/>
      <c r="K298" s="15" t="s">
        <v>1275</v>
      </c>
      <c r="L298" s="16">
        <v>41817</v>
      </c>
      <c r="M298" s="7">
        <v>3113785</v>
      </c>
      <c r="N298" s="7" t="s">
        <v>27</v>
      </c>
      <c r="O298" s="7" t="str">
        <f>VLOOKUP(M298,[1]EA!A:F,6,FALSE)</f>
        <v>Competitive</v>
      </c>
      <c r="P298" s="7" t="s">
        <v>58</v>
      </c>
      <c r="Q298" s="7"/>
      <c r="R298" s="7" t="s">
        <v>18</v>
      </c>
      <c r="S298" s="14">
        <v>15</v>
      </c>
      <c r="T298" s="17"/>
      <c r="U298" s="14" t="s">
        <v>18</v>
      </c>
      <c r="V298" s="7" t="s">
        <v>96</v>
      </c>
      <c r="W298" s="7" t="s">
        <v>29</v>
      </c>
      <c r="X298" s="18"/>
      <c r="Y298" s="7"/>
      <c r="Z298" s="7"/>
    </row>
    <row r="299" spans="1:29" ht="12" customHeight="1">
      <c r="A299" s="7" t="str">
        <f t="shared" si="27"/>
        <v>Tanner</v>
      </c>
      <c r="B299" s="7" t="s">
        <v>394</v>
      </c>
      <c r="C299" s="7" t="s">
        <v>1271</v>
      </c>
      <c r="D299" s="28" t="s">
        <v>1276</v>
      </c>
      <c r="E299" s="11">
        <f t="shared" ca="1" si="26"/>
        <v>52</v>
      </c>
      <c r="F299" s="12" t="s">
        <v>40</v>
      </c>
      <c r="G299" s="53" t="s">
        <v>1277</v>
      </c>
      <c r="H299" s="14" t="str">
        <f>VLOOKUP(G299,[1]Striderslist!A:B,2,FALSE)</f>
        <v>Member</v>
      </c>
      <c r="I299" s="13"/>
      <c r="J299" s="15"/>
      <c r="K299" s="15" t="s">
        <v>1278</v>
      </c>
      <c r="L299" s="16">
        <v>41817</v>
      </c>
      <c r="M299" s="7">
        <v>3113784</v>
      </c>
      <c r="N299" s="7" t="s">
        <v>27</v>
      </c>
      <c r="O299" s="7" t="str">
        <f>VLOOKUP(M299,[1]EA!A:F,6,FALSE)</f>
        <v>Competitive</v>
      </c>
      <c r="P299" s="7" t="s">
        <v>58</v>
      </c>
      <c r="Q299" s="7"/>
      <c r="R299" s="7" t="s">
        <v>18</v>
      </c>
      <c r="S299" s="14"/>
      <c r="T299" s="17"/>
      <c r="U299" s="14" t="s">
        <v>1272</v>
      </c>
      <c r="V299" s="7" t="s">
        <v>44</v>
      </c>
      <c r="W299" s="7" t="s">
        <v>29</v>
      </c>
      <c r="X299" s="18">
        <v>64</v>
      </c>
      <c r="Y299" s="7" t="s">
        <v>36</v>
      </c>
      <c r="Z299" s="7"/>
    </row>
    <row r="300" spans="1:29" ht="12" customHeight="1">
      <c r="A300" s="7" t="str">
        <f t="shared" si="27"/>
        <v>Tarrant</v>
      </c>
      <c r="B300" s="7" t="s">
        <v>1279</v>
      </c>
      <c r="C300" s="7" t="s">
        <v>1280</v>
      </c>
      <c r="D300" s="28">
        <v>30726</v>
      </c>
      <c r="E300" s="11">
        <f t="shared" ca="1" si="26"/>
        <v>32</v>
      </c>
      <c r="F300" s="12" t="s">
        <v>24</v>
      </c>
      <c r="G300" s="53" t="s">
        <v>1281</v>
      </c>
      <c r="H300" s="14" t="str">
        <f>VLOOKUP(G300,[1]Striderslist!A:B,2,FALSE)</f>
        <v>Member</v>
      </c>
      <c r="I300" s="13"/>
      <c r="J300" s="15"/>
      <c r="K300" s="15" t="s">
        <v>1282</v>
      </c>
      <c r="L300" s="16">
        <v>41677</v>
      </c>
      <c r="M300" s="7"/>
      <c r="N300" s="7" t="s">
        <v>141</v>
      </c>
      <c r="O300" s="7" t="e">
        <f>VLOOKUP(M300,[1]EA!A:F,6,FALSE)</f>
        <v>#N/A</v>
      </c>
      <c r="P300" s="7" t="s">
        <v>28</v>
      </c>
      <c r="Q300" s="7" t="s">
        <v>1283</v>
      </c>
      <c r="R300" s="7" t="s">
        <v>18</v>
      </c>
      <c r="S300" s="14">
        <v>20</v>
      </c>
      <c r="T300" s="17" t="s">
        <v>1283</v>
      </c>
      <c r="U300" s="14"/>
      <c r="V300" s="59" t="s">
        <v>35</v>
      </c>
      <c r="W300" s="7" t="s">
        <v>29</v>
      </c>
      <c r="X300" s="18">
        <v>33</v>
      </c>
      <c r="Y300" s="7" t="s">
        <v>30</v>
      </c>
      <c r="Z300" s="7"/>
    </row>
    <row r="301" spans="1:29" ht="12" customHeight="1">
      <c r="A301" s="7" t="str">
        <f t="shared" si="27"/>
        <v>Thomas</v>
      </c>
      <c r="B301" s="7" t="s">
        <v>613</v>
      </c>
      <c r="C301" s="7" t="s">
        <v>1284</v>
      </c>
      <c r="D301" s="92">
        <v>32781</v>
      </c>
      <c r="E301" s="11">
        <f t="shared" ca="1" si="26"/>
        <v>26</v>
      </c>
      <c r="F301" s="12" t="s">
        <v>24</v>
      </c>
      <c r="G301" s="60" t="s">
        <v>1285</v>
      </c>
      <c r="H301" s="14" t="e">
        <f>VLOOKUP(G301,[1]Striderslist!A:B,2,FALSE)</f>
        <v>#N/A</v>
      </c>
      <c r="I301" s="29"/>
      <c r="J301" s="29"/>
      <c r="K301" s="15" t="s">
        <v>1286</v>
      </c>
      <c r="L301" s="70">
        <v>42274</v>
      </c>
      <c r="M301" s="7">
        <v>3527708</v>
      </c>
      <c r="N301" s="7" t="s">
        <v>27</v>
      </c>
      <c r="O301" s="7" t="str">
        <f>VLOOKUP(M301,[1]EA!A:F,6,FALSE)</f>
        <v>Competitive</v>
      </c>
      <c r="P301" s="29" t="s">
        <v>28</v>
      </c>
      <c r="Q301" s="29"/>
      <c r="R301" s="29"/>
      <c r="S301" s="34"/>
      <c r="T301" s="29"/>
      <c r="U301" s="14"/>
      <c r="V301" s="7"/>
      <c r="W301" s="17" t="s">
        <v>29</v>
      </c>
      <c r="X301" s="18" t="s">
        <v>116</v>
      </c>
      <c r="Y301" s="7" t="s">
        <v>161</v>
      </c>
      <c r="Z301" s="29"/>
      <c r="AA301" s="29"/>
      <c r="AB301" s="29"/>
      <c r="AC301" s="29"/>
    </row>
    <row r="302" spans="1:29" ht="12" customHeight="1">
      <c r="A302" s="7" t="str">
        <f t="shared" si="27"/>
        <v>Thompson</v>
      </c>
      <c r="B302" s="7" t="s">
        <v>1287</v>
      </c>
      <c r="C302" s="7" t="s">
        <v>1288</v>
      </c>
      <c r="D302" s="28">
        <v>28179</v>
      </c>
      <c r="E302" s="11">
        <f t="shared" ca="1" si="26"/>
        <v>39</v>
      </c>
      <c r="F302" s="12" t="s">
        <v>24</v>
      </c>
      <c r="G302" s="7" t="s">
        <v>1289</v>
      </c>
      <c r="H302" s="14" t="str">
        <f>VLOOKUP(G302,[1]Striderslist!A:B,2,FALSE)</f>
        <v>Member</v>
      </c>
      <c r="I302" s="20" t="s">
        <v>1290</v>
      </c>
      <c r="J302" s="15"/>
      <c r="K302" s="15" t="s">
        <v>1291</v>
      </c>
      <c r="L302" s="16">
        <v>39477</v>
      </c>
      <c r="M302" s="7">
        <v>2793010</v>
      </c>
      <c r="N302" s="7" t="s">
        <v>27</v>
      </c>
      <c r="O302" s="7" t="str">
        <f>VLOOKUP(M302,[1]EA!A:F,6,FALSE)</f>
        <v>Competitive</v>
      </c>
      <c r="P302" s="7" t="s">
        <v>28</v>
      </c>
      <c r="Q302" s="7"/>
      <c r="R302" s="7" t="s">
        <v>18</v>
      </c>
      <c r="S302" s="14">
        <v>30</v>
      </c>
      <c r="T302" s="17"/>
      <c r="U302" s="14" t="s">
        <v>18</v>
      </c>
      <c r="V302" s="7" t="s">
        <v>35</v>
      </c>
      <c r="W302" s="7" t="s">
        <v>29</v>
      </c>
      <c r="X302" s="18">
        <v>32</v>
      </c>
      <c r="Y302" s="7" t="s">
        <v>36</v>
      </c>
      <c r="Z302" s="7"/>
    </row>
    <row r="303" spans="1:29" ht="12" customHeight="1">
      <c r="A303" s="7" t="str">
        <f t="shared" si="27"/>
        <v>Toraskar</v>
      </c>
      <c r="B303" s="7" t="s">
        <v>1292</v>
      </c>
      <c r="C303" s="7" t="s">
        <v>1293</v>
      </c>
      <c r="D303" s="28">
        <v>28198</v>
      </c>
      <c r="E303" s="11">
        <f t="shared" ca="1" si="26"/>
        <v>39</v>
      </c>
      <c r="F303" s="12" t="s">
        <v>40</v>
      </c>
      <c r="G303" s="29" t="s">
        <v>1294</v>
      </c>
      <c r="H303" s="14" t="str">
        <f>VLOOKUP(G303,[1]Striderslist!A:B,2,FALSE)</f>
        <v>Member</v>
      </c>
      <c r="I303" s="13"/>
      <c r="J303" s="15"/>
      <c r="K303" s="15" t="s">
        <v>1295</v>
      </c>
      <c r="L303" s="16">
        <v>42130</v>
      </c>
      <c r="M303" s="7">
        <v>3485812</v>
      </c>
      <c r="N303" s="7" t="s">
        <v>27</v>
      </c>
      <c r="O303" s="7" t="str">
        <f>VLOOKUP(M303,[1]EA!A:F,6,FALSE)</f>
        <v>Competitive</v>
      </c>
      <c r="P303" s="7" t="s">
        <v>28</v>
      </c>
      <c r="Q303" s="7"/>
      <c r="R303" s="7"/>
      <c r="S303" s="14"/>
      <c r="T303" s="17"/>
      <c r="U303" s="14" t="s">
        <v>18</v>
      </c>
      <c r="V303" s="7" t="s">
        <v>35</v>
      </c>
      <c r="W303" s="7" t="s">
        <v>29</v>
      </c>
      <c r="X303" s="18">
        <v>32</v>
      </c>
      <c r="Y303" s="7" t="s">
        <v>36</v>
      </c>
      <c r="Z303" s="7"/>
    </row>
    <row r="304" spans="1:29" ht="12" customHeight="1">
      <c r="A304" s="7" t="str">
        <f t="shared" si="27"/>
        <v>Turner</v>
      </c>
      <c r="B304" s="7" t="s">
        <v>683</v>
      </c>
      <c r="C304" s="7" t="s">
        <v>1296</v>
      </c>
      <c r="D304" s="28">
        <v>26191</v>
      </c>
      <c r="E304" s="11">
        <f t="shared" ca="1" si="26"/>
        <v>44</v>
      </c>
      <c r="F304" s="12" t="s">
        <v>24</v>
      </c>
      <c r="G304" s="7" t="s">
        <v>1297</v>
      </c>
      <c r="H304" s="14"/>
      <c r="I304" s="13"/>
      <c r="J304" s="15"/>
      <c r="K304" s="15"/>
      <c r="L304" s="16">
        <v>42299</v>
      </c>
      <c r="M304" s="7">
        <v>2995224</v>
      </c>
      <c r="N304" s="7" t="s">
        <v>141</v>
      </c>
      <c r="O304" s="7" t="e">
        <f>VLOOKUP(M304,[1]EA!A:F,6,FALSE)</f>
        <v>#N/A</v>
      </c>
      <c r="P304" s="7" t="s">
        <v>58</v>
      </c>
      <c r="Q304" s="7"/>
      <c r="R304" s="7"/>
      <c r="S304" s="14"/>
      <c r="T304" s="17"/>
      <c r="U304" s="14"/>
      <c r="V304" s="7"/>
      <c r="W304" s="7" t="s">
        <v>29</v>
      </c>
      <c r="X304" s="18"/>
      <c r="Y304" s="7"/>
      <c r="Z304" s="7"/>
    </row>
    <row r="305" spans="1:26" ht="12" customHeight="1">
      <c r="A305" s="7" t="str">
        <f t="shared" si="27"/>
        <v>Turner</v>
      </c>
      <c r="B305" s="7" t="s">
        <v>1298</v>
      </c>
      <c r="C305" s="7" t="s">
        <v>1296</v>
      </c>
      <c r="D305" s="28" t="s">
        <v>1299</v>
      </c>
      <c r="E305" s="11">
        <f t="shared" ca="1" si="26"/>
        <v>52</v>
      </c>
      <c r="F305" s="12" t="s">
        <v>40</v>
      </c>
      <c r="G305" s="20" t="s">
        <v>1300</v>
      </c>
      <c r="H305" s="14" t="str">
        <f>VLOOKUP(G305,[1]Striderslist!A:B,2,FALSE)</f>
        <v>Member</v>
      </c>
      <c r="I305" s="13"/>
      <c r="J305" s="15"/>
      <c r="K305" s="15" t="s">
        <v>1301</v>
      </c>
      <c r="L305" s="16">
        <v>39042</v>
      </c>
      <c r="M305" s="7">
        <v>2753826</v>
      </c>
      <c r="N305" s="7" t="s">
        <v>27</v>
      </c>
      <c r="O305" s="7" t="str">
        <f>VLOOKUP(M305,[1]EA!A:F,6,FALSE)</f>
        <v>Competitive</v>
      </c>
      <c r="P305" s="7" t="s">
        <v>58</v>
      </c>
      <c r="Q305" s="7"/>
      <c r="R305" s="7" t="s">
        <v>18</v>
      </c>
      <c r="S305" s="14">
        <v>30</v>
      </c>
      <c r="T305" s="17"/>
      <c r="U305" s="14" t="s">
        <v>18</v>
      </c>
      <c r="V305" s="7" t="s">
        <v>35</v>
      </c>
      <c r="W305" s="7" t="s">
        <v>29</v>
      </c>
      <c r="X305" s="18">
        <v>42</v>
      </c>
      <c r="Y305" s="7" t="s">
        <v>36</v>
      </c>
      <c r="Z305" s="7"/>
    </row>
    <row r="306" spans="1:26" ht="12.75" customHeight="1">
      <c r="A306" s="7" t="str">
        <f t="shared" si="27"/>
        <v>Tyler</v>
      </c>
      <c r="B306" s="7" t="s">
        <v>62</v>
      </c>
      <c r="C306" s="7" t="s">
        <v>1004</v>
      </c>
      <c r="D306" s="28" t="s">
        <v>1302</v>
      </c>
      <c r="E306" s="11">
        <f t="shared" ca="1" si="26"/>
        <v>61</v>
      </c>
      <c r="F306" s="12" t="s">
        <v>40</v>
      </c>
      <c r="G306" s="7" t="s">
        <v>1303</v>
      </c>
      <c r="H306" s="14" t="str">
        <f>VLOOKUP(G306,[1]Striderslist!A:B,2,FALSE)</f>
        <v>Member</v>
      </c>
      <c r="I306" s="49" t="s">
        <v>1304</v>
      </c>
      <c r="J306" s="15" t="s">
        <v>1305</v>
      </c>
      <c r="K306" s="15" t="s">
        <v>1306</v>
      </c>
      <c r="L306" s="16">
        <v>38024</v>
      </c>
      <c r="M306" s="7">
        <v>2753827</v>
      </c>
      <c r="N306" s="7" t="s">
        <v>27</v>
      </c>
      <c r="O306" s="7" t="str">
        <f>VLOOKUP(M306,[1]EA!A:F,6,FALSE)</f>
        <v>Competitive</v>
      </c>
      <c r="P306" s="7" t="s">
        <v>28</v>
      </c>
      <c r="Q306" s="7"/>
      <c r="R306" s="7" t="s">
        <v>18</v>
      </c>
      <c r="S306" s="14">
        <v>30</v>
      </c>
      <c r="T306" s="17" t="s">
        <v>218</v>
      </c>
      <c r="U306" s="14" t="s">
        <v>18</v>
      </c>
      <c r="V306" s="7" t="s">
        <v>35</v>
      </c>
      <c r="W306" s="17" t="s">
        <v>29</v>
      </c>
      <c r="X306" s="18">
        <v>32</v>
      </c>
      <c r="Y306" s="7" t="s">
        <v>198</v>
      </c>
      <c r="Z306" s="7"/>
    </row>
    <row r="307" spans="1:26" ht="12.75" customHeight="1">
      <c r="A307" s="7" t="str">
        <f t="shared" si="27"/>
        <v>Upton</v>
      </c>
      <c r="B307" s="7" t="s">
        <v>1307</v>
      </c>
      <c r="C307" s="7" t="s">
        <v>1308</v>
      </c>
      <c r="D307" s="28" t="s">
        <v>1243</v>
      </c>
      <c r="E307" s="11">
        <f t="shared" ca="1" si="26"/>
        <v>48</v>
      </c>
      <c r="F307" s="12" t="s">
        <v>24</v>
      </c>
      <c r="G307" s="29" t="s">
        <v>1309</v>
      </c>
      <c r="H307" s="14" t="str">
        <f>VLOOKUP(G307,[1]Striderslist!A:B,2,FALSE)</f>
        <v>Member</v>
      </c>
      <c r="I307" s="13"/>
      <c r="J307" s="15" t="s">
        <v>1310</v>
      </c>
      <c r="K307" s="15" t="s">
        <v>1311</v>
      </c>
      <c r="L307" s="16">
        <v>37643</v>
      </c>
      <c r="M307" s="7">
        <v>2753828</v>
      </c>
      <c r="N307" s="7" t="s">
        <v>27</v>
      </c>
      <c r="O307" s="7" t="str">
        <f>VLOOKUP(M307,[1]EA!A:F,6,FALSE)</f>
        <v>Competitive</v>
      </c>
      <c r="P307" s="7" t="s">
        <v>28</v>
      </c>
      <c r="Q307" s="7"/>
      <c r="R307" s="7" t="s">
        <v>18</v>
      </c>
      <c r="S307" s="14">
        <v>40</v>
      </c>
      <c r="T307" s="17"/>
      <c r="U307" s="14" t="s">
        <v>18</v>
      </c>
      <c r="V307" s="7" t="s">
        <v>538</v>
      </c>
      <c r="W307" s="7" t="s">
        <v>29</v>
      </c>
      <c r="X307" s="18">
        <v>32</v>
      </c>
      <c r="Y307" s="7" t="s">
        <v>36</v>
      </c>
      <c r="Z307" s="7"/>
    </row>
    <row r="308" spans="1:26" ht="12.75" customHeight="1">
      <c r="A308" s="7" t="str">
        <f t="shared" si="27"/>
        <v>Urbanski</v>
      </c>
      <c r="B308" s="7" t="s">
        <v>1312</v>
      </c>
      <c r="C308" s="7" t="s">
        <v>1313</v>
      </c>
      <c r="D308" s="28">
        <v>28696</v>
      </c>
      <c r="E308" s="11">
        <f t="shared" ca="1" si="26"/>
        <v>37</v>
      </c>
      <c r="F308" s="12" t="s">
        <v>40</v>
      </c>
      <c r="G308" s="78" t="s">
        <v>1314</v>
      </c>
      <c r="H308" s="14"/>
      <c r="I308" s="13"/>
      <c r="J308" s="15"/>
      <c r="K308" s="15"/>
      <c r="L308" s="16">
        <v>42499</v>
      </c>
      <c r="M308" s="7">
        <v>3317552</v>
      </c>
      <c r="N308" s="7" t="s">
        <v>27</v>
      </c>
      <c r="O308" s="7" t="e">
        <f>VLOOKUP(M308,[1]EA!A:F,6,FALSE)</f>
        <v>#N/A</v>
      </c>
      <c r="P308" s="7" t="s">
        <v>28</v>
      </c>
      <c r="Q308" s="7"/>
      <c r="R308" s="7"/>
      <c r="S308" s="14"/>
      <c r="T308" s="17"/>
      <c r="U308" s="14"/>
      <c r="V308" s="7"/>
      <c r="W308" s="7" t="s">
        <v>29</v>
      </c>
      <c r="X308" s="18">
        <v>24</v>
      </c>
      <c r="Y308" s="17" t="s">
        <v>36</v>
      </c>
      <c r="Z308" s="7"/>
    </row>
    <row r="309" spans="1:26" ht="12.75" customHeight="1">
      <c r="A309" s="7" t="str">
        <f t="shared" si="27"/>
        <v>Walters</v>
      </c>
      <c r="B309" s="7" t="s">
        <v>613</v>
      </c>
      <c r="C309" s="7" t="s">
        <v>1315</v>
      </c>
      <c r="D309" s="28">
        <v>31491</v>
      </c>
      <c r="E309" s="11">
        <f t="shared" ca="1" si="26"/>
        <v>30</v>
      </c>
      <c r="F309" s="12" t="s">
        <v>24</v>
      </c>
      <c r="G309" s="53" t="s">
        <v>1316</v>
      </c>
      <c r="H309" s="14" t="str">
        <f>VLOOKUP(G309,[1]Striderslist!A:B,2,FALSE)</f>
        <v>Member</v>
      </c>
      <c r="I309" s="13"/>
      <c r="J309" s="15"/>
      <c r="K309" s="15"/>
      <c r="L309" s="16">
        <v>41780</v>
      </c>
      <c r="M309" s="7">
        <v>3385167</v>
      </c>
      <c r="N309" s="7" t="s">
        <v>27</v>
      </c>
      <c r="O309" s="7" t="str">
        <f>VLOOKUP(M309,[1]EA!A:F,6,FALSE)</f>
        <v>Competitive</v>
      </c>
      <c r="P309" s="7" t="s">
        <v>28</v>
      </c>
      <c r="Q309" s="7"/>
      <c r="R309" s="7" t="s">
        <v>18</v>
      </c>
      <c r="S309" s="14">
        <v>20</v>
      </c>
      <c r="T309" s="17" t="s">
        <v>161</v>
      </c>
      <c r="U309" s="14" t="s">
        <v>18</v>
      </c>
      <c r="V309" s="7" t="s">
        <v>293</v>
      </c>
      <c r="W309" s="7" t="s">
        <v>29</v>
      </c>
      <c r="X309" s="18">
        <v>32</v>
      </c>
      <c r="Y309" s="17" t="s">
        <v>36</v>
      </c>
      <c r="Z309" s="7"/>
    </row>
    <row r="310" spans="1:26" ht="12.75" customHeight="1">
      <c r="A310" s="7" t="str">
        <f t="shared" si="27"/>
        <v>Ward</v>
      </c>
      <c r="B310" s="7" t="s">
        <v>367</v>
      </c>
      <c r="C310" s="7" t="s">
        <v>1317</v>
      </c>
      <c r="D310" s="28">
        <v>29389</v>
      </c>
      <c r="E310" s="11">
        <f t="shared" ca="1" si="26"/>
        <v>35</v>
      </c>
      <c r="F310" s="12" t="s">
        <v>40</v>
      </c>
      <c r="G310" s="20" t="s">
        <v>1318</v>
      </c>
      <c r="H310" s="14" t="e">
        <f>VLOOKUP(G310,[1]Striderslist!A:B,2,FALSE)</f>
        <v>#N/A</v>
      </c>
      <c r="I310" s="13"/>
      <c r="J310" s="15" t="s">
        <v>1319</v>
      </c>
      <c r="K310" s="15" t="s">
        <v>1320</v>
      </c>
      <c r="L310" s="16">
        <v>39769</v>
      </c>
      <c r="M310" s="7">
        <v>2835275</v>
      </c>
      <c r="N310" s="7" t="s">
        <v>27</v>
      </c>
      <c r="O310" s="7" t="str">
        <f>VLOOKUP(M310,[1]EA!A:F,6,FALSE)</f>
        <v>Competitive</v>
      </c>
      <c r="P310" s="7" t="s">
        <v>28</v>
      </c>
      <c r="Q310" s="7"/>
      <c r="R310" s="7" t="s">
        <v>18</v>
      </c>
      <c r="S310" s="14">
        <v>30</v>
      </c>
      <c r="T310" s="17"/>
      <c r="U310" s="14" t="s">
        <v>18</v>
      </c>
      <c r="V310" s="7" t="s">
        <v>35</v>
      </c>
      <c r="W310" s="7" t="s">
        <v>29</v>
      </c>
      <c r="X310" s="18">
        <v>32</v>
      </c>
      <c r="Y310" s="17" t="s">
        <v>36</v>
      </c>
      <c r="Z310" s="7"/>
    </row>
    <row r="311" spans="1:26" ht="12.75" customHeight="1">
      <c r="A311" s="7" t="s">
        <v>1321</v>
      </c>
      <c r="B311" s="7" t="s">
        <v>1322</v>
      </c>
      <c r="C311" s="7" t="s">
        <v>1321</v>
      </c>
      <c r="D311" s="28">
        <v>31630</v>
      </c>
      <c r="E311" s="11">
        <f t="shared" ca="1" si="26"/>
        <v>29</v>
      </c>
      <c r="F311" s="12" t="s">
        <v>24</v>
      </c>
      <c r="G311" s="20" t="s">
        <v>1323</v>
      </c>
      <c r="H311" s="14"/>
      <c r="I311" s="13"/>
      <c r="J311" s="15"/>
      <c r="K311" s="15">
        <v>7984663101</v>
      </c>
      <c r="L311" s="16">
        <v>42479</v>
      </c>
      <c r="M311" s="7">
        <v>3577518</v>
      </c>
      <c r="N311" s="7" t="s">
        <v>27</v>
      </c>
      <c r="O311" s="7" t="str">
        <f>VLOOKUP(M311,[1]EA!A:F,6,FALSE)</f>
        <v>Competitive</v>
      </c>
      <c r="P311" s="7" t="s">
        <v>28</v>
      </c>
      <c r="Q311" s="7"/>
      <c r="R311" s="7"/>
      <c r="S311" s="14"/>
      <c r="T311" s="17"/>
      <c r="U311" s="14"/>
      <c r="V311" s="7"/>
      <c r="W311" s="7" t="s">
        <v>29</v>
      </c>
      <c r="X311" s="18">
        <v>24</v>
      </c>
      <c r="Y311" s="7" t="s">
        <v>1097</v>
      </c>
      <c r="Z311" s="7"/>
    </row>
    <row r="312" spans="1:26" ht="12.75" customHeight="1">
      <c r="A312" s="7" t="str">
        <f t="shared" ref="A312:A314" si="28">C312</f>
        <v>Webster</v>
      </c>
      <c r="B312" s="7" t="s">
        <v>51</v>
      </c>
      <c r="C312" s="7" t="s">
        <v>1324</v>
      </c>
      <c r="D312" s="28">
        <v>28817</v>
      </c>
      <c r="E312" s="11">
        <f t="shared" ca="1" si="26"/>
        <v>37</v>
      </c>
      <c r="F312" s="12" t="s">
        <v>40</v>
      </c>
      <c r="G312" s="7" t="s">
        <v>1325</v>
      </c>
      <c r="H312" s="14" t="str">
        <f>VLOOKUP(G312,[1]Striderslist!A:B,2,FALSE)</f>
        <v>Member</v>
      </c>
      <c r="I312" s="13"/>
      <c r="J312" s="15"/>
      <c r="K312" s="15"/>
      <c r="L312" s="16">
        <v>41029</v>
      </c>
      <c r="M312" s="7">
        <v>3093398</v>
      </c>
      <c r="N312" s="7" t="s">
        <v>27</v>
      </c>
      <c r="O312" s="7" t="str">
        <f>VLOOKUP(M312,[1]EA!A:F,6,FALSE)</f>
        <v>Competitive</v>
      </c>
      <c r="P312" s="7" t="s">
        <v>28</v>
      </c>
      <c r="Q312" s="7"/>
      <c r="R312" s="7" t="s">
        <v>18</v>
      </c>
      <c r="S312" s="14">
        <v>30</v>
      </c>
      <c r="T312" s="17"/>
      <c r="U312" s="14" t="s">
        <v>18</v>
      </c>
      <c r="V312" s="7" t="s">
        <v>35</v>
      </c>
      <c r="W312" s="7" t="s">
        <v>29</v>
      </c>
      <c r="X312" s="18">
        <v>32</v>
      </c>
      <c r="Y312" s="7" t="s">
        <v>36</v>
      </c>
      <c r="Z312" s="7"/>
    </row>
    <row r="313" spans="1:26" ht="12.75" customHeight="1">
      <c r="A313" s="7" t="str">
        <f t="shared" si="28"/>
        <v>White</v>
      </c>
      <c r="B313" s="7" t="s">
        <v>444</v>
      </c>
      <c r="C313" s="7" t="s">
        <v>1326</v>
      </c>
      <c r="D313" s="28">
        <v>27305</v>
      </c>
      <c r="E313" s="11">
        <f t="shared" ca="1" si="26"/>
        <v>41</v>
      </c>
      <c r="F313" s="12" t="s">
        <v>40</v>
      </c>
      <c r="G313" s="20" t="s">
        <v>1327</v>
      </c>
      <c r="H313" s="14" t="str">
        <f>VLOOKUP(G313,[1]Striderslist!A:B,2,FALSE)</f>
        <v>Member</v>
      </c>
      <c r="I313" s="13"/>
      <c r="J313" s="15" t="s">
        <v>1328</v>
      </c>
      <c r="K313" s="15" t="s">
        <v>1329</v>
      </c>
      <c r="L313" s="16">
        <v>40123</v>
      </c>
      <c r="M313" s="7">
        <v>2718402</v>
      </c>
      <c r="N313" s="7" t="s">
        <v>27</v>
      </c>
      <c r="O313" s="7" t="str">
        <f>VLOOKUP(M313,[1]EA!A:F,6,FALSE)</f>
        <v>Competitive</v>
      </c>
      <c r="P313" s="7" t="s">
        <v>28</v>
      </c>
      <c r="Q313" s="7"/>
      <c r="R313" s="7" t="s">
        <v>18</v>
      </c>
      <c r="S313" s="14">
        <v>30</v>
      </c>
      <c r="T313" s="17"/>
      <c r="U313" s="14" t="s">
        <v>18</v>
      </c>
      <c r="V313" s="7" t="s">
        <v>35</v>
      </c>
      <c r="W313" s="7" t="s">
        <v>29</v>
      </c>
      <c r="X313" s="41">
        <v>32</v>
      </c>
      <c r="Y313" s="7" t="s">
        <v>36</v>
      </c>
      <c r="Z313" s="7"/>
    </row>
    <row r="314" spans="1:26" ht="12" customHeight="1">
      <c r="A314" s="7" t="str">
        <f t="shared" si="28"/>
        <v>Whitlock</v>
      </c>
      <c r="B314" s="7" t="s">
        <v>1330</v>
      </c>
      <c r="C314" s="7" t="s">
        <v>1331</v>
      </c>
      <c r="D314" s="28">
        <v>29291</v>
      </c>
      <c r="E314" s="11">
        <f t="shared" ca="1" si="26"/>
        <v>36</v>
      </c>
      <c r="F314" s="12" t="s">
        <v>24</v>
      </c>
      <c r="G314" s="20" t="s">
        <v>1332</v>
      </c>
      <c r="H314" s="14" t="str">
        <f>VLOOKUP(G314,[1]Striderslist!A:B,2,FALSE)</f>
        <v>Member</v>
      </c>
      <c r="I314" s="13"/>
      <c r="J314" s="15"/>
      <c r="K314" s="15"/>
      <c r="L314" s="16">
        <v>41470</v>
      </c>
      <c r="M314" s="7">
        <v>3280035</v>
      </c>
      <c r="N314" s="7" t="s">
        <v>27</v>
      </c>
      <c r="O314" s="7" t="str">
        <f>VLOOKUP(M314,[1]EA!A:F,6,FALSE)</f>
        <v>Competitive</v>
      </c>
      <c r="P314" s="7" t="s">
        <v>28</v>
      </c>
      <c r="Q314" s="7"/>
      <c r="R314" s="7" t="s">
        <v>18</v>
      </c>
      <c r="S314" s="14">
        <v>30</v>
      </c>
      <c r="T314" s="17"/>
      <c r="U314" s="14" t="s">
        <v>18</v>
      </c>
      <c r="V314" s="7" t="s">
        <v>35</v>
      </c>
      <c r="W314" s="7" t="s">
        <v>29</v>
      </c>
      <c r="X314" s="18">
        <v>32</v>
      </c>
      <c r="Y314" s="7" t="s">
        <v>36</v>
      </c>
      <c r="Z314" s="7"/>
    </row>
    <row r="315" spans="1:26" ht="12" customHeight="1">
      <c r="A315" s="7" t="s">
        <v>1333</v>
      </c>
      <c r="B315" s="7" t="s">
        <v>1334</v>
      </c>
      <c r="C315" s="7" t="s">
        <v>1333</v>
      </c>
      <c r="D315" s="28" t="s">
        <v>1335</v>
      </c>
      <c r="E315" s="11">
        <f t="shared" ca="1" si="26"/>
        <v>52</v>
      </c>
      <c r="F315" s="12" t="s">
        <v>24</v>
      </c>
      <c r="G315" s="79" t="s">
        <v>1336</v>
      </c>
      <c r="H315" s="14"/>
      <c r="I315" s="13"/>
      <c r="J315" s="15"/>
      <c r="K315" s="15" t="s">
        <v>1337</v>
      </c>
      <c r="L315" s="16"/>
      <c r="M315" s="7">
        <v>3570709</v>
      </c>
      <c r="N315" s="7" t="s">
        <v>27</v>
      </c>
      <c r="O315" s="7" t="s">
        <v>132</v>
      </c>
      <c r="P315" s="7" t="s">
        <v>28</v>
      </c>
      <c r="Q315" s="7"/>
      <c r="R315" s="7"/>
      <c r="S315" s="14"/>
      <c r="T315" s="17"/>
      <c r="U315" s="14"/>
      <c r="V315" s="7"/>
      <c r="W315" s="7" t="s">
        <v>29</v>
      </c>
      <c r="X315" s="18">
        <v>10</v>
      </c>
      <c r="Y315" s="17" t="s">
        <v>1338</v>
      </c>
      <c r="Z315" s="7"/>
    </row>
    <row r="316" spans="1:26" ht="12" customHeight="1">
      <c r="A316" s="7" t="str">
        <f t="shared" ref="A316:A322" si="29">C316</f>
        <v>Williams</v>
      </c>
      <c r="B316" s="7" t="s">
        <v>150</v>
      </c>
      <c r="C316" s="7" t="s">
        <v>714</v>
      </c>
      <c r="D316" s="28">
        <v>29938</v>
      </c>
      <c r="E316" s="11">
        <f t="shared" ca="1" si="26"/>
        <v>34</v>
      </c>
      <c r="F316" s="12" t="s">
        <v>40</v>
      </c>
      <c r="G316" s="7" t="s">
        <v>1339</v>
      </c>
      <c r="H316" s="14" t="str">
        <f>VLOOKUP(G316,[1]Striderslist!A:B,2,FALSE)</f>
        <v>Member</v>
      </c>
      <c r="I316" s="13"/>
      <c r="J316" s="15"/>
      <c r="K316" s="15"/>
      <c r="L316" s="16">
        <v>40817</v>
      </c>
      <c r="M316" s="7">
        <v>2958372</v>
      </c>
      <c r="N316" s="7" t="s">
        <v>27</v>
      </c>
      <c r="O316" s="7" t="str">
        <f>VLOOKUP(M316,[1]EA!A:F,6,FALSE)</f>
        <v>Competitive</v>
      </c>
      <c r="P316" s="7" t="s">
        <v>58</v>
      </c>
      <c r="Q316" s="7"/>
      <c r="R316" s="7" t="s">
        <v>18</v>
      </c>
      <c r="S316" s="14">
        <v>0</v>
      </c>
      <c r="T316" s="17"/>
      <c r="U316" s="14" t="s">
        <v>18</v>
      </c>
      <c r="V316" s="7" t="s">
        <v>96</v>
      </c>
      <c r="W316" s="7" t="s">
        <v>29</v>
      </c>
      <c r="X316" s="18">
        <v>54</v>
      </c>
      <c r="Y316" s="17" t="s">
        <v>36</v>
      </c>
      <c r="Z316" s="7"/>
    </row>
    <row r="317" spans="1:26" ht="12" customHeight="1">
      <c r="A317" s="7" t="str">
        <f t="shared" si="29"/>
        <v>Williams</v>
      </c>
      <c r="B317" s="7" t="s">
        <v>1340</v>
      </c>
      <c r="C317" s="7" t="s">
        <v>714</v>
      </c>
      <c r="D317" s="28" t="s">
        <v>1341</v>
      </c>
      <c r="E317" s="11">
        <f t="shared" ca="1" si="26"/>
        <v>80</v>
      </c>
      <c r="F317" s="12" t="s">
        <v>40</v>
      </c>
      <c r="G317" s="7"/>
      <c r="H317" s="14" t="e">
        <f>VLOOKUP(G317,[1]Striderslist!A:B,2,FALSE)</f>
        <v>#N/A</v>
      </c>
      <c r="I317" s="13" t="s">
        <v>1342</v>
      </c>
      <c r="J317" s="15" t="s">
        <v>1343</v>
      </c>
      <c r="K317" s="15"/>
      <c r="L317" s="16">
        <v>30590</v>
      </c>
      <c r="M317" s="7">
        <v>2753833</v>
      </c>
      <c r="N317" s="7" t="s">
        <v>27</v>
      </c>
      <c r="O317" s="7" t="str">
        <f>VLOOKUP(M317,[1]EA!A:F,6,FALSE)</f>
        <v>Non Competitive</v>
      </c>
      <c r="P317" s="7" t="s">
        <v>28</v>
      </c>
      <c r="Q317" s="7" t="s">
        <v>187</v>
      </c>
      <c r="R317" s="7" t="s">
        <v>188</v>
      </c>
      <c r="S317" s="14">
        <v>30</v>
      </c>
      <c r="T317" s="17"/>
      <c r="U317" s="14" t="s">
        <v>188</v>
      </c>
      <c r="V317" s="7" t="s">
        <v>84</v>
      </c>
      <c r="W317" s="7" t="s">
        <v>189</v>
      </c>
      <c r="X317" s="18"/>
      <c r="Y317" s="7"/>
      <c r="Z317" s="7"/>
    </row>
    <row r="318" spans="1:26" ht="12" customHeight="1">
      <c r="A318" s="7" t="str">
        <f t="shared" si="29"/>
        <v>Williams</v>
      </c>
      <c r="B318" s="7" t="s">
        <v>1344</v>
      </c>
      <c r="C318" s="7" t="s">
        <v>714</v>
      </c>
      <c r="D318" s="28">
        <v>33002</v>
      </c>
      <c r="E318" s="11">
        <f t="shared" ca="1" si="26"/>
        <v>26</v>
      </c>
      <c r="F318" s="12" t="s">
        <v>24</v>
      </c>
      <c r="G318" s="53" t="s">
        <v>1345</v>
      </c>
      <c r="H318" s="14"/>
      <c r="I318" s="13"/>
      <c r="J318" s="15"/>
      <c r="K318" s="15" t="s">
        <v>1346</v>
      </c>
      <c r="L318" s="16">
        <v>42326</v>
      </c>
      <c r="M318" s="7">
        <v>3163728</v>
      </c>
      <c r="N318" s="7" t="s">
        <v>27</v>
      </c>
      <c r="O318" s="7" t="str">
        <f>VLOOKUP(M318,[1]EA!A:F,6,FALSE)</f>
        <v>Competitive</v>
      </c>
      <c r="P318" s="7" t="s">
        <v>28</v>
      </c>
      <c r="Q318" s="7"/>
      <c r="R318" s="7"/>
      <c r="S318" s="43"/>
      <c r="T318" s="7"/>
      <c r="U318" s="43"/>
      <c r="V318" s="59"/>
      <c r="W318" s="7" t="s">
        <v>29</v>
      </c>
      <c r="X318" s="18">
        <v>33</v>
      </c>
      <c r="Y318" s="7" t="s">
        <v>30</v>
      </c>
      <c r="Z318" s="7"/>
    </row>
    <row r="319" spans="1:26" ht="12" customHeight="1">
      <c r="A319" s="7" t="str">
        <f t="shared" si="29"/>
        <v>Williams</v>
      </c>
      <c r="B319" s="7" t="s">
        <v>1347</v>
      </c>
      <c r="C319" s="7" t="s">
        <v>714</v>
      </c>
      <c r="D319" s="28">
        <v>29471</v>
      </c>
      <c r="E319" s="11">
        <f t="shared" ca="1" si="26"/>
        <v>35</v>
      </c>
      <c r="F319" s="12" t="s">
        <v>24</v>
      </c>
      <c r="G319" s="7" t="s">
        <v>1348</v>
      </c>
      <c r="H319" s="14" t="str">
        <f>VLOOKUP(G319,[1]Striderslist!A:B,2,FALSE)</f>
        <v>Member</v>
      </c>
      <c r="I319" s="13"/>
      <c r="J319" s="15"/>
      <c r="K319" s="15"/>
      <c r="L319" s="16">
        <v>40817</v>
      </c>
      <c r="M319" s="7">
        <v>3094695</v>
      </c>
      <c r="N319" s="7" t="s">
        <v>27</v>
      </c>
      <c r="O319" s="7" t="str">
        <f>VLOOKUP(M319,[1]EA!A:F,6,FALSE)</f>
        <v>Competitive</v>
      </c>
      <c r="P319" s="7" t="s">
        <v>58</v>
      </c>
      <c r="Q319" s="7"/>
      <c r="R319" s="7" t="s">
        <v>18</v>
      </c>
      <c r="S319" s="14">
        <v>55</v>
      </c>
      <c r="T319" s="17"/>
      <c r="U319" s="14" t="s">
        <v>1349</v>
      </c>
      <c r="V319" s="7" t="s">
        <v>44</v>
      </c>
      <c r="W319" s="7" t="s">
        <v>29</v>
      </c>
      <c r="X319" s="18"/>
      <c r="Y319" s="7" t="s">
        <v>65</v>
      </c>
      <c r="Z319" s="7"/>
    </row>
    <row r="320" spans="1:26" ht="12" customHeight="1">
      <c r="A320" s="7" t="str">
        <f t="shared" si="29"/>
        <v>Wong</v>
      </c>
      <c r="B320" s="7" t="s">
        <v>1350</v>
      </c>
      <c r="C320" s="7" t="s">
        <v>1351</v>
      </c>
      <c r="D320" s="28">
        <v>27483</v>
      </c>
      <c r="E320" s="11">
        <f t="shared" ca="1" si="26"/>
        <v>41</v>
      </c>
      <c r="F320" s="12" t="s">
        <v>24</v>
      </c>
      <c r="G320" s="51" t="s">
        <v>1352</v>
      </c>
      <c r="H320" s="14" t="str">
        <f>VLOOKUP(G320,[1]Striderslist!A:B,2,FALSE)</f>
        <v>Member</v>
      </c>
      <c r="I320" s="7"/>
      <c r="J320" s="15" t="s">
        <v>1353</v>
      </c>
      <c r="K320" s="15"/>
      <c r="L320" s="16">
        <v>41577</v>
      </c>
      <c r="M320" s="7">
        <v>3295563</v>
      </c>
      <c r="N320" s="7" t="s">
        <v>27</v>
      </c>
      <c r="O320" s="7" t="str">
        <f>VLOOKUP(M320,[1]EA!A:F,6,FALSE)</f>
        <v>Competitive</v>
      </c>
      <c r="P320" s="7" t="s">
        <v>28</v>
      </c>
      <c r="Q320" s="7"/>
      <c r="R320" s="7" t="s">
        <v>18</v>
      </c>
      <c r="S320" s="14">
        <v>28.78</v>
      </c>
      <c r="T320" s="80" t="s">
        <v>161</v>
      </c>
      <c r="U320" s="14" t="s">
        <v>18</v>
      </c>
      <c r="V320" s="7" t="s">
        <v>35</v>
      </c>
      <c r="W320" s="21" t="s">
        <v>29</v>
      </c>
      <c r="X320" s="25">
        <v>32</v>
      </c>
      <c r="Y320" s="21" t="s">
        <v>1354</v>
      </c>
      <c r="Z320" s="7"/>
    </row>
    <row r="321" spans="1:29" ht="12" customHeight="1">
      <c r="A321" s="7" t="str">
        <f t="shared" si="29"/>
        <v>Woods</v>
      </c>
      <c r="B321" s="7" t="s">
        <v>706</v>
      </c>
      <c r="C321" s="7" t="s">
        <v>1355</v>
      </c>
      <c r="D321" s="28">
        <v>31985</v>
      </c>
      <c r="E321" s="11">
        <f t="shared" ca="1" si="26"/>
        <v>28</v>
      </c>
      <c r="F321" s="12" t="s">
        <v>40</v>
      </c>
      <c r="G321" s="53" t="s">
        <v>1356</v>
      </c>
      <c r="H321" s="14" t="str">
        <f>VLOOKUP(G321,[1]Striderslist!A:B,2,FALSE)</f>
        <v>Member</v>
      </c>
      <c r="I321" s="7"/>
      <c r="J321" s="15"/>
      <c r="K321" s="15" t="s">
        <v>1357</v>
      </c>
      <c r="L321" s="16">
        <v>41748</v>
      </c>
      <c r="M321" s="7">
        <v>2914158</v>
      </c>
      <c r="N321" s="7" t="s">
        <v>27</v>
      </c>
      <c r="O321" s="7" t="str">
        <f>VLOOKUP(M321,[1]EA!A:F,6,FALSE)</f>
        <v>Competitive</v>
      </c>
      <c r="P321" s="7" t="s">
        <v>28</v>
      </c>
      <c r="Q321" s="7"/>
      <c r="R321" s="7" t="s">
        <v>18</v>
      </c>
      <c r="S321" s="14">
        <v>20</v>
      </c>
      <c r="T321" s="80" t="s">
        <v>1358</v>
      </c>
      <c r="U321" s="14" t="s">
        <v>1091</v>
      </c>
      <c r="V321" s="7" t="s">
        <v>35</v>
      </c>
      <c r="W321" s="7" t="s">
        <v>29</v>
      </c>
      <c r="X321" s="18">
        <v>32</v>
      </c>
      <c r="Y321" s="7" t="s">
        <v>222</v>
      </c>
      <c r="Z321" s="7"/>
    </row>
    <row r="322" spans="1:29" ht="12.75" customHeight="1">
      <c r="A322" s="7" t="str">
        <f t="shared" si="29"/>
        <v>Woods</v>
      </c>
      <c r="B322" s="7" t="s">
        <v>1359</v>
      </c>
      <c r="C322" s="7" t="s">
        <v>1355</v>
      </c>
      <c r="D322" s="28" t="s">
        <v>1360</v>
      </c>
      <c r="E322" s="11">
        <f t="shared" ca="1" si="26"/>
        <v>46</v>
      </c>
      <c r="F322" s="12" t="s">
        <v>24</v>
      </c>
      <c r="G322" s="53" t="s">
        <v>1361</v>
      </c>
      <c r="H322" s="14" t="str">
        <f>VLOOKUP(G322,[1]Striderslist!A:B,2,FALSE)</f>
        <v>Member</v>
      </c>
      <c r="I322" s="7"/>
      <c r="J322" s="15"/>
      <c r="K322" s="15"/>
      <c r="L322" s="16">
        <v>41766</v>
      </c>
      <c r="M322" s="7">
        <v>3380398</v>
      </c>
      <c r="N322" s="7" t="s">
        <v>27</v>
      </c>
      <c r="O322" s="7" t="str">
        <f>VLOOKUP(M322,[1]EA!A:F,6,FALSE)</f>
        <v>Competitive</v>
      </c>
      <c r="P322" s="7" t="s">
        <v>28</v>
      </c>
      <c r="Q322" s="7"/>
      <c r="R322" s="7" t="s">
        <v>18</v>
      </c>
      <c r="S322" s="14">
        <v>28.78</v>
      </c>
      <c r="T322" s="80" t="s">
        <v>161</v>
      </c>
      <c r="U322" s="14" t="s">
        <v>18</v>
      </c>
      <c r="V322" s="7" t="s">
        <v>35</v>
      </c>
      <c r="W322" s="7" t="s">
        <v>29</v>
      </c>
      <c r="X322" s="18">
        <v>32</v>
      </c>
      <c r="Y322" s="17" t="s">
        <v>36</v>
      </c>
      <c r="Z322" s="7"/>
    </row>
    <row r="323" spans="1:29" ht="12" customHeight="1">
      <c r="A323" s="7"/>
      <c r="B323" s="7"/>
      <c r="C323" s="7"/>
      <c r="D323" s="28"/>
      <c r="E323" s="11"/>
      <c r="F323" s="12"/>
      <c r="G323" s="29"/>
      <c r="H323" s="14"/>
      <c r="I323" s="49"/>
      <c r="J323" s="15"/>
      <c r="K323" s="29"/>
      <c r="L323" s="16"/>
      <c r="M323" s="7"/>
      <c r="N323" s="7"/>
      <c r="O323" s="7"/>
      <c r="P323" s="7"/>
      <c r="Q323" s="7"/>
      <c r="R323" s="7"/>
      <c r="S323" s="14"/>
      <c r="T323" s="17"/>
      <c r="U323" s="14"/>
      <c r="V323" s="7"/>
      <c r="W323" s="7"/>
      <c r="X323" s="18"/>
      <c r="Y323" s="7"/>
      <c r="Z323" s="7"/>
    </row>
    <row r="324" spans="1:29" ht="12" customHeight="1">
      <c r="A324" s="7"/>
      <c r="B324" s="7"/>
      <c r="C324" s="7"/>
      <c r="D324" s="28"/>
      <c r="E324" s="11"/>
      <c r="F324" s="12"/>
      <c r="G324" s="29"/>
      <c r="H324" s="14"/>
      <c r="I324" s="13"/>
      <c r="J324" s="15"/>
      <c r="K324" s="15"/>
      <c r="L324" s="16"/>
      <c r="M324" s="7"/>
      <c r="N324" s="7"/>
      <c r="O324" s="7"/>
      <c r="P324" s="7"/>
      <c r="Q324" s="7"/>
      <c r="R324" s="29"/>
      <c r="S324" s="14"/>
      <c r="U324" s="7"/>
      <c r="V324" s="7"/>
      <c r="W324" s="7"/>
      <c r="X324" s="18"/>
      <c r="Y324" s="7"/>
      <c r="Z324" s="7"/>
    </row>
    <row r="325" spans="1:29" ht="12" customHeight="1">
      <c r="A325" s="7"/>
      <c r="B325" s="7"/>
      <c r="C325" s="7"/>
      <c r="D325" s="28"/>
      <c r="E325" s="11"/>
      <c r="F325" s="12"/>
      <c r="G325" s="7"/>
      <c r="H325" s="14"/>
      <c r="I325" s="13"/>
      <c r="J325" s="15"/>
      <c r="K325" s="15"/>
      <c r="L325" s="16"/>
      <c r="M325" s="7"/>
      <c r="N325" s="7"/>
      <c r="O325" s="7"/>
      <c r="P325" s="7"/>
      <c r="Q325" s="7"/>
      <c r="R325" s="7"/>
      <c r="S325" s="14"/>
      <c r="T325" s="17"/>
      <c r="U325" s="14"/>
      <c r="V325" s="7"/>
      <c r="W325" s="7"/>
      <c r="X325" s="18"/>
      <c r="Y325" s="7"/>
      <c r="Z325" s="7"/>
    </row>
    <row r="326" spans="1:29" ht="12" customHeight="1">
      <c r="A326" s="7"/>
      <c r="B326" s="60"/>
      <c r="C326" s="60"/>
      <c r="D326" s="28"/>
      <c r="E326" s="11"/>
      <c r="F326" s="40"/>
      <c r="G326" s="60"/>
      <c r="H326" s="14"/>
      <c r="I326" s="29"/>
      <c r="J326" s="29"/>
      <c r="K326" s="61"/>
      <c r="L326" s="16"/>
      <c r="M326" s="7"/>
      <c r="N326" s="29"/>
      <c r="O326" s="7"/>
      <c r="P326" s="29"/>
      <c r="Q326" s="29"/>
      <c r="R326" s="29"/>
      <c r="S326" s="34"/>
      <c r="T326" s="29"/>
      <c r="U326" s="34"/>
      <c r="V326" s="29"/>
      <c r="W326" s="7"/>
      <c r="X326" s="63"/>
      <c r="Y326" s="29"/>
      <c r="Z326" s="29"/>
      <c r="AA326" s="29"/>
      <c r="AB326" s="29"/>
      <c r="AC326" s="29"/>
    </row>
    <row r="327" spans="1:29" ht="12.75" customHeight="1">
      <c r="A327" s="7"/>
      <c r="B327" s="7"/>
      <c r="C327" s="7"/>
      <c r="D327" s="28"/>
      <c r="E327" s="11"/>
      <c r="F327" s="12"/>
      <c r="H327" s="14"/>
      <c r="I327" s="53"/>
      <c r="J327" s="15"/>
      <c r="K327" s="15"/>
      <c r="L327" s="16"/>
      <c r="M327" s="7"/>
      <c r="N327" s="7"/>
      <c r="O327" s="7"/>
      <c r="P327" s="7"/>
      <c r="Q327" s="7"/>
      <c r="R327" s="7"/>
      <c r="S327" s="14"/>
      <c r="T327" s="14"/>
      <c r="U327" s="14"/>
      <c r="V327" s="7"/>
      <c r="W327" s="7"/>
      <c r="X327" s="18"/>
      <c r="Y327" s="7"/>
      <c r="Z327" s="7"/>
    </row>
    <row r="328" spans="1:29" ht="12.75" customHeight="1">
      <c r="A328" s="7"/>
      <c r="B328" s="81"/>
      <c r="C328" s="81"/>
      <c r="D328" s="28"/>
      <c r="E328" s="82"/>
      <c r="F328" s="83"/>
      <c r="G328" s="35"/>
      <c r="H328" s="14"/>
      <c r="I328" s="29"/>
      <c r="J328" s="29"/>
      <c r="K328" s="84"/>
      <c r="L328" s="16"/>
      <c r="M328" s="7"/>
      <c r="N328" s="7"/>
      <c r="O328" s="7"/>
      <c r="P328" s="7"/>
      <c r="Q328" s="29"/>
      <c r="R328" s="29"/>
      <c r="S328" s="34"/>
      <c r="T328" s="85"/>
      <c r="U328" s="14"/>
      <c r="V328" s="81"/>
      <c r="W328" s="7"/>
      <c r="X328" s="63"/>
      <c r="Y328" s="29"/>
      <c r="Z328" s="29"/>
      <c r="AA328" s="29"/>
      <c r="AB328" s="29"/>
      <c r="AC328" s="29"/>
    </row>
    <row r="329" spans="1:29" ht="12" customHeight="1">
      <c r="A329" s="7"/>
      <c r="B329" s="7"/>
      <c r="C329" s="7"/>
      <c r="D329" s="28"/>
      <c r="E329" s="11"/>
      <c r="F329" s="12"/>
      <c r="H329" s="14"/>
      <c r="I329" s="53"/>
      <c r="J329" s="15"/>
      <c r="K329" s="15"/>
      <c r="L329" s="16"/>
      <c r="M329" s="7"/>
      <c r="N329" s="7"/>
      <c r="O329" s="7"/>
      <c r="P329" s="7"/>
      <c r="Q329" s="7"/>
      <c r="R329" s="7"/>
      <c r="S329" s="14"/>
      <c r="T329" s="14"/>
      <c r="U329" s="14"/>
      <c r="V329" s="7"/>
      <c r="W329" s="7"/>
      <c r="X329" s="18"/>
      <c r="Y329" s="7"/>
      <c r="Z329" s="7"/>
    </row>
    <row r="330" spans="1:29" ht="13.5" customHeight="1">
      <c r="A330" s="7"/>
      <c r="B330" s="7"/>
      <c r="C330" s="7"/>
      <c r="D330" s="28"/>
      <c r="E330" s="11"/>
      <c r="F330" s="12"/>
      <c r="G330" s="29"/>
      <c r="H330" s="14"/>
      <c r="I330" s="13"/>
      <c r="J330" s="15"/>
      <c r="K330" s="15"/>
      <c r="L330" s="16"/>
      <c r="M330" s="7"/>
      <c r="N330" s="7"/>
      <c r="O330" s="7"/>
      <c r="P330" s="7"/>
      <c r="Q330" s="7"/>
      <c r="R330" s="7"/>
      <c r="S330" s="14"/>
      <c r="T330" s="17"/>
      <c r="U330" s="14"/>
      <c r="V330" s="7"/>
      <c r="W330" s="7"/>
      <c r="X330" s="18"/>
      <c r="Y330" s="7"/>
      <c r="Z330" s="7"/>
    </row>
    <row r="331" spans="1:29" ht="13.5" customHeight="1">
      <c r="A331" s="7"/>
      <c r="B331" s="7"/>
      <c r="C331" s="7"/>
      <c r="D331" s="28"/>
      <c r="E331" s="11"/>
      <c r="F331" s="12"/>
      <c r="G331" s="7"/>
      <c r="H331" s="14"/>
      <c r="I331" s="13"/>
      <c r="J331" s="15"/>
      <c r="K331" s="45"/>
      <c r="L331" s="16"/>
      <c r="M331" s="7"/>
      <c r="N331" s="7"/>
      <c r="O331" s="7"/>
      <c r="P331" s="7"/>
      <c r="Q331" s="7"/>
      <c r="R331" s="7"/>
      <c r="S331" s="14"/>
      <c r="T331" s="17"/>
      <c r="U331" s="14"/>
      <c r="V331" s="7"/>
      <c r="W331" s="7"/>
      <c r="X331" s="25"/>
      <c r="Y331" s="21"/>
      <c r="Z331" s="7"/>
    </row>
    <row r="332" spans="1:29" ht="12" customHeight="1">
      <c r="A332" s="7"/>
      <c r="B332" s="7"/>
      <c r="C332" s="7"/>
      <c r="D332" s="28"/>
      <c r="E332" s="11"/>
      <c r="F332" s="12"/>
      <c r="G332" s="53"/>
      <c r="H332" s="14"/>
      <c r="I332" s="13"/>
      <c r="J332" s="15"/>
      <c r="K332" s="15"/>
      <c r="L332" s="16"/>
      <c r="M332" s="7"/>
      <c r="N332" s="7"/>
      <c r="O332" s="7"/>
      <c r="P332" s="7"/>
      <c r="Q332" s="7"/>
      <c r="R332" s="7"/>
      <c r="S332" s="14"/>
      <c r="T332" s="17"/>
      <c r="U332" s="14"/>
      <c r="V332" s="7"/>
      <c r="W332" s="7"/>
      <c r="X332" s="18"/>
      <c r="Y332" s="7"/>
      <c r="Z332" s="7"/>
    </row>
    <row r="333" spans="1:29" ht="12" customHeight="1">
      <c r="A333" s="7"/>
      <c r="B333" s="21"/>
      <c r="C333" s="21"/>
      <c r="D333" s="91"/>
      <c r="E333" s="22"/>
      <c r="F333" s="23"/>
      <c r="G333" s="21"/>
      <c r="H333" s="14"/>
      <c r="I333" s="54"/>
      <c r="J333" s="42"/>
      <c r="K333" s="42"/>
      <c r="L333" s="37"/>
      <c r="M333" s="7"/>
      <c r="N333" s="21"/>
      <c r="O333" s="7"/>
      <c r="P333" s="21"/>
      <c r="Q333" s="21"/>
      <c r="R333" s="21"/>
      <c r="S333" s="55"/>
      <c r="T333" s="50"/>
      <c r="U333" s="55"/>
      <c r="V333" s="21"/>
      <c r="W333" s="7"/>
      <c r="X333" s="25"/>
      <c r="Y333" s="21"/>
      <c r="Z333" s="21"/>
      <c r="AA333" s="56"/>
      <c r="AB333" s="56"/>
      <c r="AC333" s="56"/>
    </row>
    <row r="334" spans="1:29" ht="12" customHeight="1">
      <c r="A334" s="7"/>
      <c r="B334" s="7"/>
      <c r="C334" s="7"/>
      <c r="D334" s="28"/>
      <c r="E334" s="11"/>
      <c r="F334" s="12"/>
      <c r="G334" s="53"/>
      <c r="H334" s="14"/>
      <c r="I334" s="13"/>
      <c r="J334" s="5"/>
      <c r="K334" s="15"/>
      <c r="L334" s="16"/>
      <c r="M334" s="7"/>
      <c r="N334" s="7"/>
      <c r="O334" s="7"/>
      <c r="P334" s="7"/>
      <c r="Q334" s="7"/>
      <c r="R334" s="7"/>
      <c r="S334" s="14"/>
      <c r="T334" s="17"/>
      <c r="U334" s="14"/>
      <c r="V334" s="7"/>
      <c r="W334" s="7"/>
      <c r="X334" s="18"/>
      <c r="Y334" s="7"/>
      <c r="Z334" s="7"/>
    </row>
    <row r="335" spans="1:29" ht="12" customHeight="1">
      <c r="A335" s="7"/>
      <c r="B335" s="7"/>
      <c r="C335" s="7"/>
      <c r="D335" s="28"/>
      <c r="E335" s="11"/>
      <c r="F335" s="12"/>
      <c r="G335" s="29"/>
      <c r="H335" s="14"/>
      <c r="I335" s="7"/>
      <c r="J335" s="7"/>
      <c r="K335" s="7"/>
      <c r="L335" s="16"/>
      <c r="M335" s="7"/>
      <c r="N335" s="7"/>
      <c r="O335" s="7"/>
      <c r="P335" s="7"/>
      <c r="Q335" s="7"/>
      <c r="R335" s="7"/>
      <c r="S335" s="17"/>
      <c r="T335" s="7"/>
      <c r="U335" s="7"/>
      <c r="V335" s="17"/>
      <c r="W335" s="7"/>
      <c r="X335" s="18"/>
      <c r="Y335" s="7"/>
      <c r="Z335" s="7"/>
    </row>
    <row r="336" spans="1:29" ht="12" customHeight="1">
      <c r="A336" s="7"/>
      <c r="B336" s="7"/>
      <c r="C336" s="7"/>
      <c r="D336" s="28"/>
      <c r="E336" s="11"/>
      <c r="F336" s="12"/>
      <c r="G336" s="44"/>
      <c r="H336" s="14"/>
      <c r="I336" s="13"/>
      <c r="J336" s="15"/>
      <c r="K336" s="15"/>
      <c r="L336" s="16"/>
      <c r="M336" s="7"/>
      <c r="N336" s="7"/>
      <c r="O336" s="7"/>
      <c r="P336" s="7"/>
      <c r="Q336" s="7"/>
      <c r="R336" s="7"/>
      <c r="S336" s="14"/>
      <c r="T336" s="17"/>
      <c r="U336" s="14"/>
      <c r="V336" s="7"/>
      <c r="W336" s="7"/>
      <c r="X336" s="18"/>
      <c r="Y336" s="7"/>
      <c r="Z336" s="7"/>
    </row>
    <row r="337" spans="1:26" ht="12.75" customHeight="1">
      <c r="A337" s="7"/>
      <c r="B337" s="7"/>
      <c r="C337" s="7"/>
      <c r="D337" s="28"/>
      <c r="E337" s="11"/>
      <c r="F337" s="12"/>
      <c r="G337" s="7"/>
      <c r="H337" s="14"/>
      <c r="I337" s="13"/>
      <c r="J337" s="15"/>
      <c r="K337" s="15"/>
      <c r="L337" s="16"/>
      <c r="M337" s="7"/>
      <c r="N337" s="7"/>
      <c r="O337" s="7"/>
      <c r="P337" s="7"/>
      <c r="Q337" s="7"/>
      <c r="R337" s="7"/>
      <c r="S337" s="14"/>
      <c r="T337" s="17"/>
      <c r="U337" s="14"/>
      <c r="V337" s="7"/>
      <c r="W337" s="7"/>
      <c r="X337" s="18"/>
      <c r="Y337" s="7"/>
      <c r="Z337" s="7"/>
    </row>
    <row r="338" spans="1:26" ht="12" customHeight="1">
      <c r="A338" s="7"/>
      <c r="B338" s="7"/>
      <c r="C338" s="7"/>
      <c r="D338" s="28"/>
      <c r="E338" s="11"/>
      <c r="F338" s="12"/>
      <c r="G338" s="49"/>
      <c r="H338" s="14"/>
      <c r="I338" s="7"/>
      <c r="J338" s="15"/>
      <c r="K338" s="15"/>
      <c r="L338" s="16"/>
      <c r="M338" s="7"/>
      <c r="N338" s="7"/>
      <c r="O338" s="7"/>
      <c r="P338" s="7"/>
      <c r="Q338" s="7"/>
      <c r="R338" s="7"/>
      <c r="S338" s="14"/>
      <c r="T338" s="17"/>
      <c r="U338" s="14"/>
      <c r="V338" s="7"/>
      <c r="W338" s="7"/>
      <c r="X338" s="18"/>
      <c r="Y338" s="7"/>
      <c r="Z338" s="7"/>
    </row>
    <row r="339" spans="1:26" ht="12" customHeight="1">
      <c r="A339" s="7"/>
      <c r="B339" s="7"/>
      <c r="C339" s="7"/>
      <c r="D339" s="28"/>
      <c r="E339" s="11"/>
      <c r="F339" s="12"/>
      <c r="G339" s="53"/>
      <c r="H339" s="14"/>
      <c r="I339" s="13"/>
      <c r="J339" s="15"/>
      <c r="K339" s="15"/>
      <c r="L339" s="16"/>
      <c r="M339" s="7"/>
      <c r="N339" s="7"/>
      <c r="O339" s="7"/>
      <c r="P339" s="7"/>
      <c r="Q339" s="7"/>
      <c r="R339" s="7"/>
      <c r="S339" s="14"/>
      <c r="T339" s="17"/>
      <c r="U339" s="14"/>
      <c r="V339" s="7"/>
      <c r="W339" s="7"/>
      <c r="X339" s="18"/>
      <c r="Y339" s="7"/>
      <c r="Z339" s="7"/>
    </row>
    <row r="340" spans="1:26" ht="12" customHeight="1">
      <c r="A340" s="7"/>
      <c r="B340" s="7"/>
      <c r="C340" s="7"/>
      <c r="D340" s="28"/>
      <c r="E340" s="11"/>
      <c r="F340" s="12"/>
      <c r="G340" s="7"/>
      <c r="H340" s="14"/>
      <c r="I340" s="13"/>
      <c r="J340" s="15"/>
      <c r="K340" s="15"/>
      <c r="L340" s="16"/>
      <c r="M340" s="7"/>
      <c r="N340" s="7"/>
      <c r="O340" s="7"/>
      <c r="P340" s="7"/>
      <c r="Q340" s="7"/>
      <c r="R340" s="7"/>
      <c r="S340" s="14"/>
      <c r="T340" s="17"/>
      <c r="U340" s="14"/>
      <c r="V340" s="7"/>
      <c r="W340" s="7"/>
      <c r="X340" s="18"/>
      <c r="Y340" s="7"/>
      <c r="Z340" s="7"/>
    </row>
    <row r="341" spans="1:26" ht="12" customHeight="1">
      <c r="A341" s="7"/>
      <c r="B341" s="7"/>
      <c r="C341" s="7"/>
      <c r="D341" s="28"/>
      <c r="E341" s="11"/>
      <c r="F341" s="12"/>
      <c r="G341" s="7"/>
      <c r="H341" s="14"/>
      <c r="I341" s="7"/>
      <c r="J341" s="15"/>
      <c r="K341" s="15"/>
      <c r="L341" s="16"/>
      <c r="M341" s="7"/>
      <c r="N341" s="7"/>
      <c r="O341" s="7"/>
      <c r="P341" s="7"/>
      <c r="Q341" s="7"/>
      <c r="R341" s="7"/>
      <c r="S341" s="14"/>
      <c r="T341" s="14"/>
      <c r="U341" s="14"/>
      <c r="V341" s="7"/>
      <c r="W341" s="7"/>
      <c r="X341" s="18"/>
      <c r="Y341" s="7"/>
      <c r="Z341" s="7"/>
    </row>
    <row r="342" spans="1:26" ht="12" customHeight="1">
      <c r="A342" s="7"/>
      <c r="B342" s="7"/>
      <c r="C342" s="7"/>
      <c r="D342" s="28"/>
      <c r="E342" s="11"/>
      <c r="F342" s="12"/>
      <c r="G342" s="51"/>
      <c r="H342" s="14"/>
      <c r="I342" s="13"/>
      <c r="J342" s="15"/>
      <c r="K342" s="15"/>
      <c r="L342" s="16"/>
      <c r="M342" s="7"/>
      <c r="N342" s="7"/>
      <c r="O342" s="7"/>
      <c r="P342" s="7"/>
      <c r="Q342" s="7"/>
      <c r="R342" s="7"/>
      <c r="S342" s="86"/>
      <c r="T342" s="17"/>
      <c r="U342" s="14"/>
      <c r="V342" s="59"/>
      <c r="W342" s="7"/>
      <c r="X342" s="18"/>
      <c r="Y342" s="7"/>
      <c r="Z342" s="7"/>
    </row>
    <row r="343" spans="1:26" ht="12" customHeight="1">
      <c r="A343" s="7"/>
      <c r="B343" s="7"/>
      <c r="C343" s="7"/>
      <c r="D343" s="28"/>
      <c r="E343" s="11"/>
      <c r="F343" s="12"/>
      <c r="G343" s="75"/>
      <c r="H343" s="14"/>
      <c r="J343" s="15"/>
      <c r="K343" s="15"/>
      <c r="L343" s="16"/>
      <c r="M343" s="7"/>
      <c r="N343" s="7"/>
      <c r="O343" s="7"/>
      <c r="P343" s="7"/>
      <c r="Q343" s="7"/>
      <c r="R343" s="7"/>
      <c r="S343" s="14"/>
      <c r="T343" s="17"/>
      <c r="U343" s="14"/>
      <c r="V343" s="7"/>
      <c r="W343" s="7"/>
      <c r="X343" s="18"/>
      <c r="Y343" s="7"/>
      <c r="Z343" s="7"/>
    </row>
    <row r="344" spans="1:26" ht="12.75" customHeight="1">
      <c r="A344" s="7"/>
      <c r="B344" s="7"/>
      <c r="C344" s="7"/>
      <c r="D344" s="28"/>
      <c r="E344" s="11"/>
      <c r="F344" s="68"/>
      <c r="G344" s="29"/>
      <c r="H344" s="14"/>
      <c r="I344" s="53"/>
      <c r="J344" s="15"/>
      <c r="K344" s="15"/>
      <c r="L344" s="16"/>
      <c r="M344" s="7"/>
      <c r="N344" s="7"/>
      <c r="O344" s="7"/>
      <c r="P344" s="7"/>
      <c r="Q344" s="7"/>
      <c r="R344" s="7"/>
      <c r="S344" s="14"/>
      <c r="T344" s="17"/>
      <c r="U344" s="14"/>
      <c r="V344" s="14"/>
      <c r="W344" s="7"/>
      <c r="X344" s="73"/>
      <c r="Y344" s="87"/>
      <c r="Z344" s="14"/>
    </row>
    <row r="345" spans="1:26" ht="12" customHeight="1">
      <c r="A345" s="7"/>
      <c r="B345" s="7"/>
      <c r="C345" s="7"/>
      <c r="D345" s="28"/>
      <c r="E345" s="11"/>
      <c r="F345" s="12"/>
      <c r="G345" s="7"/>
      <c r="H345" s="14"/>
      <c r="I345" s="13"/>
      <c r="J345" s="15"/>
      <c r="K345" s="15"/>
      <c r="L345" s="16"/>
      <c r="M345" s="7"/>
      <c r="N345" s="7"/>
      <c r="O345" s="7"/>
      <c r="P345" s="7"/>
      <c r="Q345" s="7"/>
      <c r="R345" s="7"/>
      <c r="S345" s="14"/>
      <c r="T345" s="17"/>
      <c r="U345" s="14"/>
      <c r="V345" s="7"/>
      <c r="W345" s="7"/>
      <c r="X345" s="18"/>
      <c r="Y345" s="7"/>
      <c r="Z345" s="7"/>
    </row>
    <row r="346" spans="1:26" ht="12" customHeight="1">
      <c r="A346" s="7"/>
      <c r="B346" s="7"/>
      <c r="C346" s="7"/>
      <c r="D346" s="28"/>
      <c r="E346" s="11"/>
      <c r="F346" s="12"/>
      <c r="G346" s="7"/>
      <c r="H346" s="14"/>
      <c r="I346" s="13"/>
      <c r="J346" s="15"/>
      <c r="K346" s="15"/>
      <c r="L346" s="16"/>
      <c r="M346" s="7"/>
      <c r="N346" s="7"/>
      <c r="O346" s="7"/>
      <c r="P346" s="7"/>
      <c r="Q346" s="7"/>
      <c r="R346" s="7"/>
      <c r="S346" s="14"/>
      <c r="T346" s="17"/>
      <c r="U346" s="14"/>
      <c r="V346" s="7"/>
      <c r="W346" s="7"/>
      <c r="X346" s="18"/>
      <c r="Y346" s="7"/>
      <c r="Z346" s="7"/>
    </row>
    <row r="347" spans="1:26" ht="12.75" customHeight="1">
      <c r="A347" s="7"/>
      <c r="B347" s="7"/>
      <c r="C347" s="7"/>
      <c r="D347" s="28"/>
      <c r="E347" s="11"/>
      <c r="F347" s="12"/>
      <c r="G347" s="7"/>
      <c r="H347" s="14"/>
      <c r="I347" s="53"/>
      <c r="J347" s="15"/>
      <c r="K347" s="15"/>
      <c r="L347" s="16"/>
      <c r="M347" s="7"/>
      <c r="N347" s="7"/>
      <c r="O347" s="7"/>
      <c r="P347" s="7"/>
      <c r="Q347" s="7"/>
      <c r="R347" s="7"/>
      <c r="S347" s="14"/>
      <c r="T347" s="17"/>
      <c r="U347" s="14"/>
      <c r="V347" s="7"/>
      <c r="W347" s="7"/>
      <c r="X347" s="18"/>
      <c r="Y347" s="7"/>
      <c r="Z347" s="7"/>
    </row>
    <row r="348" spans="1:26" ht="12.75" customHeight="1">
      <c r="A348" s="7"/>
      <c r="B348" s="7"/>
      <c r="C348" s="7"/>
      <c r="D348" s="28"/>
      <c r="E348" s="11"/>
      <c r="F348" s="12"/>
      <c r="G348" s="7"/>
      <c r="H348" s="14"/>
      <c r="I348" s="13"/>
      <c r="J348" s="15"/>
      <c r="K348" s="15"/>
      <c r="L348" s="16"/>
      <c r="M348" s="7"/>
      <c r="N348" s="7"/>
      <c r="O348" s="7"/>
      <c r="P348" s="7"/>
      <c r="Q348" s="7"/>
      <c r="R348" s="7"/>
      <c r="S348" s="14"/>
      <c r="T348" s="17"/>
      <c r="U348" s="14"/>
      <c r="V348" s="7"/>
      <c r="W348" s="7"/>
      <c r="X348" s="18"/>
      <c r="Y348" s="7"/>
      <c r="Z348" s="7"/>
    </row>
    <row r="349" spans="1:26" ht="12" customHeight="1">
      <c r="A349" s="7"/>
      <c r="B349" s="7"/>
      <c r="C349" s="7"/>
      <c r="D349" s="28"/>
      <c r="E349" s="11"/>
      <c r="F349" s="12"/>
      <c r="G349" s="7"/>
      <c r="H349" s="14"/>
      <c r="I349" s="13"/>
      <c r="J349" s="15"/>
      <c r="K349" s="15"/>
      <c r="L349" s="16"/>
      <c r="M349" s="7"/>
      <c r="N349" s="7"/>
      <c r="O349" s="7"/>
      <c r="P349" s="7"/>
      <c r="Q349" s="7"/>
      <c r="R349" s="7"/>
      <c r="S349" s="14"/>
      <c r="T349" s="17"/>
      <c r="U349" s="14"/>
      <c r="V349" s="7"/>
      <c r="W349" s="7"/>
      <c r="X349" s="18"/>
      <c r="Y349" s="7"/>
      <c r="Z349" s="7"/>
    </row>
    <row r="350" spans="1:26" ht="12" customHeight="1">
      <c r="A350" s="7"/>
      <c r="B350" s="7"/>
      <c r="C350" s="7"/>
      <c r="D350" s="28"/>
      <c r="E350" s="11"/>
      <c r="F350" s="12"/>
      <c r="G350" s="7"/>
      <c r="H350" s="14"/>
      <c r="I350" s="7"/>
      <c r="J350" s="7"/>
      <c r="K350" s="7"/>
      <c r="L350" s="16"/>
      <c r="M350" s="7"/>
      <c r="N350" s="7"/>
      <c r="O350" s="7"/>
      <c r="P350" s="7"/>
      <c r="Q350" s="7"/>
      <c r="R350" s="7"/>
      <c r="S350" s="17"/>
      <c r="T350" s="14"/>
      <c r="U350" s="29"/>
      <c r="V350" s="7"/>
      <c r="W350" s="7"/>
      <c r="X350" s="18"/>
      <c r="Y350" s="7"/>
      <c r="Z350" s="7"/>
    </row>
    <row r="351" spans="1:26" ht="12" customHeight="1">
      <c r="A351" s="7"/>
      <c r="B351" s="7"/>
      <c r="C351" s="7"/>
      <c r="D351" s="28"/>
      <c r="E351" s="11"/>
      <c r="F351" s="12"/>
      <c r="G351" s="53"/>
      <c r="H351" s="14"/>
      <c r="I351" s="13"/>
      <c r="J351" s="15"/>
      <c r="K351" s="15"/>
      <c r="L351" s="16"/>
      <c r="M351" s="7"/>
      <c r="N351" s="7"/>
      <c r="O351" s="7"/>
      <c r="P351" s="7"/>
      <c r="Q351" s="7"/>
      <c r="R351" s="7"/>
      <c r="S351" s="14"/>
      <c r="T351" s="17"/>
      <c r="U351" s="14"/>
      <c r="V351" s="7"/>
      <c r="W351" s="7"/>
      <c r="X351" s="18"/>
      <c r="Y351" s="7"/>
      <c r="Z351" s="7"/>
    </row>
    <row r="352" spans="1:26" ht="12" customHeight="1">
      <c r="A352" s="7"/>
      <c r="B352" s="7"/>
      <c r="C352" s="7"/>
      <c r="D352" s="28"/>
      <c r="E352" s="11"/>
      <c r="F352" s="12"/>
      <c r="G352" s="7"/>
      <c r="H352" s="14"/>
      <c r="I352" s="53"/>
      <c r="J352" s="15"/>
      <c r="K352" s="15"/>
      <c r="L352" s="16"/>
      <c r="M352" s="7"/>
      <c r="N352" s="7"/>
      <c r="O352" s="7"/>
      <c r="P352" s="7"/>
      <c r="Q352" s="7"/>
      <c r="R352" s="7"/>
      <c r="S352" s="14"/>
      <c r="T352" s="17"/>
      <c r="U352" s="14"/>
      <c r="V352" s="7"/>
      <c r="W352" s="7"/>
      <c r="X352" s="25"/>
      <c r="Y352" s="21"/>
      <c r="Z352" s="7"/>
    </row>
    <row r="353" spans="1:26" ht="12" customHeight="1">
      <c r="A353" s="7"/>
      <c r="B353" s="7"/>
      <c r="C353" s="7"/>
      <c r="D353" s="28"/>
      <c r="E353" s="11"/>
      <c r="F353" s="12"/>
      <c r="G353" s="7"/>
      <c r="H353" s="14"/>
      <c r="I353" s="7"/>
      <c r="J353" s="15"/>
      <c r="K353" s="15"/>
      <c r="L353" s="16"/>
      <c r="M353" s="7"/>
      <c r="N353" s="7"/>
      <c r="O353" s="7"/>
      <c r="P353" s="7"/>
      <c r="Q353" s="7"/>
      <c r="R353" s="7"/>
      <c r="S353" s="14"/>
      <c r="T353" s="17"/>
      <c r="U353" s="14"/>
      <c r="V353" s="7"/>
      <c r="W353" s="7"/>
      <c r="X353" s="18"/>
      <c r="Y353" s="7"/>
      <c r="Z353" s="7"/>
    </row>
    <row r="354" spans="1:26" ht="12.75" customHeight="1">
      <c r="A354" s="7"/>
      <c r="B354" s="7"/>
      <c r="C354" s="7"/>
      <c r="D354" s="28"/>
      <c r="E354" s="11"/>
      <c r="F354" s="12"/>
      <c r="G354" s="29"/>
      <c r="H354" s="14"/>
      <c r="I354" s="13"/>
      <c r="J354" s="15"/>
      <c r="K354" s="15"/>
      <c r="L354" s="16"/>
      <c r="M354" s="7"/>
      <c r="N354" s="7"/>
      <c r="O354" s="7"/>
      <c r="P354" s="7"/>
      <c r="Q354" s="7"/>
      <c r="R354" s="7"/>
      <c r="S354" s="14"/>
      <c r="T354" s="17"/>
      <c r="U354" s="14"/>
      <c r="V354" s="7"/>
      <c r="W354" s="7"/>
      <c r="X354" s="18"/>
      <c r="Y354" s="7"/>
      <c r="Z354" s="7"/>
    </row>
    <row r="355" spans="1:26" ht="12.75" customHeight="1">
      <c r="A355" s="7"/>
      <c r="B355" s="7"/>
      <c r="C355" s="7"/>
      <c r="D355" s="28"/>
      <c r="E355" s="11"/>
      <c r="F355" s="12"/>
      <c r="G355" s="29"/>
      <c r="H355" s="14"/>
      <c r="I355" s="13"/>
      <c r="J355" s="15"/>
      <c r="K355" s="15"/>
      <c r="L355" s="16"/>
      <c r="M355" s="7"/>
      <c r="N355" s="7"/>
      <c r="O355" s="7"/>
      <c r="P355" s="7"/>
      <c r="Q355" s="7"/>
      <c r="R355" s="7"/>
      <c r="S355" s="14"/>
      <c r="T355" s="17"/>
      <c r="U355" s="14"/>
      <c r="V355" s="7"/>
      <c r="W355" s="7"/>
      <c r="X355" s="18"/>
      <c r="Y355" s="7"/>
      <c r="Z355" s="7"/>
    </row>
    <row r="356" spans="1:26" ht="12.75" customHeight="1">
      <c r="A356" s="7"/>
      <c r="B356" s="7"/>
      <c r="C356" s="7"/>
      <c r="D356" s="28"/>
      <c r="E356" s="11"/>
      <c r="F356" s="12"/>
      <c r="G356" s="29"/>
      <c r="H356" s="14"/>
      <c r="I356" s="13"/>
      <c r="J356" s="15"/>
      <c r="K356" s="15"/>
      <c r="L356" s="16"/>
      <c r="M356" s="7"/>
      <c r="N356" s="7"/>
      <c r="O356" s="7"/>
      <c r="P356" s="7"/>
      <c r="Q356" s="7"/>
      <c r="R356" s="7"/>
      <c r="S356" s="14"/>
      <c r="T356" s="17"/>
      <c r="U356" s="14"/>
      <c r="V356" s="7"/>
      <c r="W356" s="7"/>
      <c r="X356" s="18"/>
      <c r="Y356" s="7"/>
      <c r="Z356" s="7"/>
    </row>
    <row r="357" spans="1:26" ht="12.75" customHeight="1">
      <c r="A357" s="7"/>
      <c r="B357" s="7"/>
      <c r="C357" s="7"/>
      <c r="D357" s="28"/>
      <c r="E357" s="11"/>
      <c r="F357" s="12"/>
      <c r="G357" s="53"/>
      <c r="H357" s="14"/>
      <c r="I357" s="13"/>
      <c r="J357" s="15"/>
      <c r="K357" s="15"/>
      <c r="L357" s="16"/>
      <c r="M357" s="7"/>
      <c r="N357" s="7"/>
      <c r="O357" s="7"/>
      <c r="P357" s="7"/>
      <c r="Q357" s="7"/>
      <c r="R357" s="7"/>
      <c r="S357" s="43"/>
      <c r="T357" s="7"/>
      <c r="U357" s="43"/>
      <c r="V357" s="59"/>
      <c r="W357" s="7"/>
      <c r="X357" s="18"/>
      <c r="Y357" s="7"/>
      <c r="Z357" s="7"/>
    </row>
    <row r="358" spans="1:26" ht="12.75" customHeight="1">
      <c r="A358" s="7"/>
      <c r="B358" s="7"/>
      <c r="C358" s="7"/>
      <c r="D358" s="28"/>
      <c r="E358" s="11"/>
      <c r="F358" s="12"/>
      <c r="G358" s="53"/>
      <c r="H358" s="14"/>
      <c r="I358" s="13"/>
      <c r="J358" s="15"/>
      <c r="K358" s="15"/>
      <c r="L358" s="16"/>
      <c r="M358" s="7"/>
      <c r="N358" s="7"/>
      <c r="O358" s="7"/>
      <c r="P358" s="7"/>
      <c r="Q358" s="7"/>
      <c r="R358" s="7"/>
      <c r="S358" s="14"/>
      <c r="T358" s="17"/>
      <c r="U358" s="14"/>
      <c r="V358" s="7"/>
      <c r="W358" s="7"/>
      <c r="X358" s="18"/>
      <c r="Y358" s="7"/>
      <c r="Z358" s="7"/>
    </row>
    <row r="359" spans="1:26" ht="12.75" customHeight="1">
      <c r="A359" s="7"/>
      <c r="B359" s="7"/>
      <c r="C359" s="7"/>
      <c r="D359" s="28"/>
      <c r="E359" s="11"/>
      <c r="F359" s="12"/>
      <c r="G359" s="29"/>
      <c r="H359" s="14"/>
      <c r="I359" s="7"/>
      <c r="J359" s="7"/>
      <c r="K359" s="15"/>
      <c r="L359" s="16"/>
      <c r="M359" s="7"/>
      <c r="N359" s="7"/>
      <c r="O359" s="7"/>
      <c r="P359" s="7"/>
      <c r="Q359" s="7"/>
      <c r="R359" s="7"/>
      <c r="S359" s="17"/>
      <c r="T359" s="7"/>
      <c r="U359" s="14"/>
      <c r="V359" s="7"/>
      <c r="W359" s="7"/>
      <c r="X359" s="18"/>
      <c r="Y359" s="7"/>
      <c r="Z359" s="7"/>
    </row>
    <row r="360" spans="1:26" ht="12.75" customHeight="1">
      <c r="A360" s="7"/>
      <c r="B360" s="7"/>
      <c r="C360" s="7"/>
      <c r="D360" s="28"/>
      <c r="E360" s="11"/>
      <c r="F360" s="12"/>
      <c r="G360" s="7"/>
      <c r="H360" s="14"/>
      <c r="I360" s="13"/>
      <c r="J360" s="15"/>
      <c r="K360" s="15"/>
      <c r="L360" s="16"/>
      <c r="M360" s="7"/>
      <c r="N360" s="7"/>
      <c r="O360" s="7"/>
      <c r="P360" s="7"/>
      <c r="Q360" s="7"/>
      <c r="R360" s="7"/>
      <c r="S360" s="14"/>
      <c r="T360" s="17"/>
      <c r="U360" s="14"/>
      <c r="V360" s="7"/>
      <c r="W360" s="7"/>
      <c r="X360" s="18"/>
      <c r="Y360" s="7"/>
      <c r="Z360" s="7"/>
    </row>
    <row r="361" spans="1:26" ht="12" customHeight="1">
      <c r="A361" s="7"/>
      <c r="B361" s="7"/>
      <c r="C361" s="7"/>
      <c r="D361" s="28"/>
      <c r="E361" s="11"/>
      <c r="F361" s="12"/>
      <c r="G361" s="7"/>
      <c r="H361" s="14"/>
      <c r="I361" s="21"/>
      <c r="J361" s="42"/>
      <c r="K361" s="15"/>
      <c r="L361" s="16"/>
      <c r="M361" s="7"/>
      <c r="N361" s="21"/>
      <c r="O361" s="7"/>
      <c r="P361" s="7"/>
      <c r="Q361" s="7"/>
      <c r="R361" s="7"/>
      <c r="S361" s="14"/>
      <c r="T361" s="7"/>
      <c r="U361" s="43"/>
      <c r="V361" s="7"/>
      <c r="W361" s="7"/>
      <c r="X361" s="18"/>
      <c r="Y361" s="14"/>
      <c r="Z361" s="14"/>
    </row>
    <row r="362" spans="1:26" ht="12" customHeight="1">
      <c r="A362" s="7"/>
      <c r="B362" s="7"/>
      <c r="C362" s="7"/>
      <c r="D362" s="28"/>
      <c r="E362" s="11"/>
      <c r="F362" s="12"/>
      <c r="G362" s="7"/>
      <c r="H362" s="14"/>
      <c r="I362" s="13"/>
      <c r="J362" s="15"/>
      <c r="K362" s="15"/>
      <c r="L362" s="16"/>
      <c r="M362" s="7"/>
      <c r="N362" s="7"/>
      <c r="O362" s="7"/>
      <c r="P362" s="7"/>
      <c r="Q362" s="7"/>
      <c r="R362" s="7"/>
      <c r="S362" s="14"/>
      <c r="T362" s="17"/>
      <c r="U362" s="14"/>
      <c r="V362" s="7"/>
      <c r="W362" s="7"/>
      <c r="X362" s="18"/>
      <c r="Y362" s="7"/>
      <c r="Z362" s="7"/>
    </row>
    <row r="363" spans="1:26" ht="12" customHeight="1">
      <c r="A363" s="7"/>
      <c r="B363" s="7"/>
      <c r="C363" s="7"/>
      <c r="D363" s="28"/>
      <c r="E363" s="11"/>
      <c r="F363" s="12"/>
      <c r="G363" s="44"/>
      <c r="H363" s="14"/>
      <c r="I363" s="13"/>
      <c r="J363" s="15"/>
      <c r="K363" s="15"/>
      <c r="L363" s="16"/>
      <c r="M363" s="7"/>
      <c r="N363" s="7"/>
      <c r="O363" s="7"/>
      <c r="P363" s="7"/>
      <c r="Q363" s="7"/>
      <c r="R363" s="7"/>
      <c r="S363" s="14"/>
      <c r="T363" s="17"/>
      <c r="U363" s="14"/>
      <c r="V363" s="7"/>
      <c r="W363" s="7"/>
      <c r="X363" s="18"/>
      <c r="Y363" s="7"/>
      <c r="Z363" s="7"/>
    </row>
    <row r="364" spans="1:26" ht="12" customHeight="1">
      <c r="A364" s="7"/>
      <c r="B364" s="7"/>
      <c r="C364" s="7"/>
      <c r="D364" s="28"/>
      <c r="E364" s="11"/>
      <c r="F364" s="12"/>
      <c r="G364" s="7"/>
      <c r="H364" s="14"/>
      <c r="I364" s="13"/>
      <c r="J364" s="15"/>
      <c r="K364" s="15"/>
      <c r="L364" s="16"/>
      <c r="M364" s="7"/>
      <c r="N364" s="7"/>
      <c r="O364" s="7"/>
      <c r="P364" s="7"/>
      <c r="Q364" s="7"/>
      <c r="R364" s="7"/>
      <c r="S364" s="14"/>
      <c r="T364" s="17"/>
      <c r="U364" s="14"/>
      <c r="V364" s="7"/>
      <c r="W364" s="7"/>
      <c r="X364" s="18"/>
      <c r="Y364" s="7"/>
      <c r="Z364" s="7"/>
    </row>
    <row r="365" spans="1:26" ht="12" customHeight="1">
      <c r="A365" s="7"/>
      <c r="B365" s="7"/>
      <c r="C365" s="7"/>
      <c r="D365" s="28"/>
      <c r="E365" s="11"/>
      <c r="F365" s="12"/>
      <c r="G365" s="7"/>
      <c r="H365" s="14"/>
      <c r="I365" s="13"/>
      <c r="J365" s="15"/>
      <c r="K365" s="15"/>
      <c r="L365" s="16"/>
      <c r="M365" s="7"/>
      <c r="N365" s="7"/>
      <c r="O365" s="7"/>
      <c r="P365" s="7"/>
      <c r="Q365" s="7"/>
      <c r="R365" s="7"/>
      <c r="S365" s="14"/>
      <c r="T365" s="17"/>
      <c r="U365" s="14"/>
      <c r="V365" s="7"/>
      <c r="W365" s="7"/>
      <c r="X365" s="18"/>
      <c r="Y365" s="7"/>
      <c r="Z365" s="7"/>
    </row>
    <row r="366" spans="1:26" ht="12" customHeight="1">
      <c r="A366" s="7"/>
      <c r="B366" s="7"/>
      <c r="C366" s="7"/>
      <c r="D366" s="28"/>
      <c r="E366" s="11"/>
      <c r="F366" s="12"/>
      <c r="G366" s="53"/>
      <c r="H366" s="14"/>
      <c r="I366" s="13"/>
      <c r="J366" s="15"/>
      <c r="K366" s="15"/>
      <c r="L366" s="16"/>
      <c r="M366" s="7"/>
      <c r="N366" s="7"/>
      <c r="O366" s="7"/>
      <c r="P366" s="7"/>
      <c r="Q366" s="7"/>
      <c r="R366" s="7"/>
      <c r="S366" s="14"/>
      <c r="T366" s="17"/>
      <c r="U366" s="14"/>
      <c r="V366" s="7"/>
      <c r="W366" s="7"/>
      <c r="X366" s="18"/>
      <c r="Y366" s="7"/>
      <c r="Z366" s="7"/>
    </row>
    <row r="367" spans="1:26" ht="12" customHeight="1">
      <c r="A367" s="7"/>
      <c r="B367" s="7"/>
      <c r="C367" s="7"/>
      <c r="D367" s="28"/>
      <c r="E367" s="11"/>
      <c r="F367" s="12"/>
      <c r="G367" s="49"/>
      <c r="H367" s="14"/>
      <c r="I367" s="7"/>
      <c r="J367" s="15"/>
      <c r="K367" s="15"/>
      <c r="L367" s="16"/>
      <c r="M367" s="7"/>
      <c r="N367" s="7"/>
      <c r="O367" s="7"/>
      <c r="P367" s="7"/>
      <c r="Q367" s="7"/>
      <c r="R367" s="7"/>
      <c r="S367" s="14"/>
      <c r="T367" s="17"/>
      <c r="U367" s="14"/>
      <c r="V367" s="7"/>
      <c r="W367" s="7"/>
      <c r="X367" s="18"/>
      <c r="Y367" s="7"/>
      <c r="Z367" s="7"/>
    </row>
    <row r="368" spans="1:26" ht="12" customHeight="1">
      <c r="A368" s="7"/>
      <c r="B368" s="7"/>
      <c r="C368" s="7"/>
      <c r="D368" s="28"/>
      <c r="E368" s="11"/>
      <c r="F368" s="12"/>
      <c r="G368" s="7"/>
      <c r="H368" s="14"/>
      <c r="I368" s="7"/>
      <c r="J368" s="15"/>
      <c r="K368" s="15"/>
      <c r="L368" s="16"/>
      <c r="M368" s="7"/>
      <c r="N368" s="7"/>
      <c r="O368" s="7"/>
      <c r="P368" s="7"/>
      <c r="Q368" s="7"/>
      <c r="R368" s="7"/>
      <c r="S368" s="14"/>
      <c r="T368" s="17"/>
      <c r="U368" s="14"/>
      <c r="V368" s="7"/>
      <c r="W368" s="7"/>
      <c r="X368" s="18"/>
      <c r="Y368" s="7"/>
      <c r="Z368" s="7"/>
    </row>
    <row r="369" spans="1:29" ht="12" customHeight="1">
      <c r="A369" s="7"/>
      <c r="B369" s="7"/>
      <c r="C369" s="7"/>
      <c r="D369" s="28"/>
      <c r="E369" s="11"/>
      <c r="F369" s="12"/>
      <c r="G369" s="7"/>
      <c r="H369" s="14"/>
      <c r="I369" s="13"/>
      <c r="J369" s="15"/>
      <c r="K369" s="15"/>
      <c r="L369" s="16"/>
      <c r="M369" s="7"/>
      <c r="N369" s="7"/>
      <c r="O369" s="7"/>
      <c r="P369" s="7"/>
      <c r="Q369" s="7"/>
      <c r="R369" s="7"/>
      <c r="S369" s="14"/>
      <c r="T369" s="17"/>
      <c r="U369" s="14"/>
      <c r="V369" s="7"/>
      <c r="W369" s="7"/>
      <c r="X369" s="18"/>
      <c r="Y369" s="7"/>
      <c r="Z369" s="7"/>
    </row>
    <row r="370" spans="1:29" ht="12.75" customHeight="1">
      <c r="A370" s="7"/>
      <c r="B370" s="7"/>
      <c r="C370" s="7"/>
      <c r="D370" s="28"/>
      <c r="E370" s="11"/>
      <c r="F370" s="12"/>
      <c r="G370" s="7"/>
      <c r="H370" s="14"/>
      <c r="I370" s="13"/>
      <c r="J370" s="15"/>
      <c r="K370" s="15"/>
      <c r="L370" s="16"/>
      <c r="M370" s="7"/>
      <c r="N370" s="7"/>
      <c r="O370" s="7"/>
      <c r="P370" s="7"/>
      <c r="Q370" s="7"/>
      <c r="R370" s="7"/>
      <c r="S370" s="14"/>
      <c r="T370" s="17"/>
      <c r="U370" s="14"/>
      <c r="V370" s="7"/>
      <c r="W370" s="7"/>
      <c r="X370" s="18"/>
      <c r="Y370" s="7"/>
      <c r="Z370" s="7"/>
    </row>
    <row r="371" spans="1:29" ht="12" customHeight="1">
      <c r="A371" s="7"/>
      <c r="B371" s="7"/>
      <c r="C371" s="7"/>
      <c r="D371" s="28"/>
      <c r="E371" s="11"/>
      <c r="F371" s="12"/>
      <c r="G371" s="7"/>
      <c r="H371" s="14"/>
      <c r="I371" s="13"/>
      <c r="J371" s="15"/>
      <c r="K371" s="15"/>
      <c r="L371" s="16"/>
      <c r="M371" s="7"/>
      <c r="N371" s="7"/>
      <c r="O371" s="7"/>
      <c r="P371" s="7"/>
      <c r="Q371" s="7"/>
      <c r="R371" s="7"/>
      <c r="S371" s="14"/>
      <c r="T371" s="17"/>
      <c r="U371" s="14"/>
      <c r="V371" s="7"/>
      <c r="W371" s="7"/>
      <c r="X371" s="18"/>
      <c r="Y371" s="7"/>
      <c r="Z371" s="7"/>
    </row>
    <row r="372" spans="1:29" ht="12" customHeight="1">
      <c r="A372" s="7"/>
      <c r="B372" s="7"/>
      <c r="C372" s="7"/>
      <c r="D372" s="28"/>
      <c r="E372" s="11"/>
      <c r="F372" s="12"/>
      <c r="H372" s="14"/>
      <c r="I372" s="53"/>
      <c r="J372" s="15"/>
      <c r="K372" s="15"/>
      <c r="L372" s="16"/>
      <c r="M372" s="7"/>
      <c r="N372" s="7"/>
      <c r="O372" s="7"/>
      <c r="P372" s="7"/>
      <c r="Q372" s="7"/>
      <c r="R372" s="7"/>
      <c r="S372" s="14"/>
      <c r="T372" s="17"/>
      <c r="U372" s="14"/>
      <c r="V372" s="7"/>
      <c r="W372" s="7"/>
      <c r="X372" s="18"/>
      <c r="Y372" s="7"/>
      <c r="Z372" s="7"/>
    </row>
    <row r="373" spans="1:29" ht="14.25" customHeight="1">
      <c r="A373" s="7"/>
      <c r="B373" s="7"/>
      <c r="C373" s="7"/>
      <c r="D373" s="28"/>
      <c r="E373" s="11"/>
      <c r="F373" s="12"/>
      <c r="G373" s="53"/>
      <c r="H373" s="14"/>
      <c r="I373" s="13"/>
      <c r="J373" s="15"/>
      <c r="K373" s="15"/>
      <c r="L373" s="16"/>
      <c r="M373" s="7"/>
      <c r="N373" s="7"/>
      <c r="O373" s="7"/>
      <c r="P373" s="7"/>
      <c r="Q373" s="7"/>
      <c r="R373" s="7"/>
      <c r="S373" s="14"/>
      <c r="T373" s="17"/>
      <c r="U373" s="14"/>
      <c r="V373" s="7"/>
      <c r="W373" s="7"/>
      <c r="X373" s="38"/>
      <c r="Y373" s="13"/>
      <c r="Z373" s="7"/>
    </row>
    <row r="374" spans="1:29" ht="12" customHeight="1">
      <c r="A374" s="7"/>
      <c r="B374" s="7"/>
      <c r="C374" s="7"/>
      <c r="D374" s="28"/>
      <c r="E374" s="11"/>
      <c r="F374" s="12"/>
      <c r="G374" s="29"/>
      <c r="H374" s="14"/>
      <c r="I374" s="7"/>
      <c r="J374" s="15"/>
      <c r="K374" s="15"/>
      <c r="L374" s="16"/>
      <c r="M374" s="7"/>
      <c r="N374" s="7"/>
      <c r="O374" s="7"/>
      <c r="P374" s="7"/>
      <c r="Q374" s="7"/>
      <c r="R374" s="7"/>
      <c r="S374" s="14"/>
      <c r="T374" s="17"/>
      <c r="U374" s="14"/>
      <c r="V374" s="7"/>
      <c r="W374" s="7"/>
      <c r="X374" s="18"/>
      <c r="Y374" s="7"/>
      <c r="Z374" s="7"/>
    </row>
    <row r="375" spans="1:29" ht="12" customHeight="1">
      <c r="A375" s="7"/>
      <c r="B375" s="7"/>
      <c r="C375" s="7"/>
      <c r="D375" s="28"/>
      <c r="E375" s="11"/>
      <c r="F375" s="12"/>
      <c r="G375" s="29"/>
      <c r="H375" s="14"/>
      <c r="I375" s="13"/>
      <c r="J375" s="15"/>
      <c r="K375" s="29"/>
      <c r="L375" s="16"/>
      <c r="M375" s="7"/>
      <c r="N375" s="7"/>
      <c r="O375" s="7"/>
      <c r="P375" s="7"/>
      <c r="Q375" s="7"/>
      <c r="R375" s="7"/>
      <c r="S375" s="14"/>
      <c r="T375" s="17"/>
      <c r="U375" s="14"/>
      <c r="V375" s="7"/>
      <c r="W375" s="7"/>
      <c r="X375" s="73"/>
      <c r="Y375" s="39"/>
      <c r="Z375" s="7"/>
    </row>
    <row r="376" spans="1:29" ht="12.75" customHeight="1">
      <c r="A376" s="7"/>
      <c r="B376" s="7"/>
      <c r="C376" s="7"/>
      <c r="D376" s="28"/>
      <c r="E376" s="11"/>
      <c r="F376" s="12"/>
      <c r="G376" s="7"/>
      <c r="H376" s="14"/>
      <c r="I376" s="13"/>
      <c r="J376" s="15"/>
      <c r="K376" s="15"/>
      <c r="L376" s="16"/>
      <c r="M376" s="7"/>
      <c r="N376" s="7"/>
      <c r="O376" s="7"/>
      <c r="P376" s="7"/>
      <c r="Q376" s="7"/>
      <c r="R376" s="7"/>
      <c r="S376" s="14"/>
      <c r="T376" s="17"/>
      <c r="U376" s="14"/>
      <c r="V376" s="7"/>
      <c r="W376" s="7"/>
      <c r="X376" s="18"/>
      <c r="Y376" s="7"/>
      <c r="Z376" s="7"/>
    </row>
    <row r="377" spans="1:29" ht="12.75" customHeight="1">
      <c r="A377" s="7"/>
      <c r="B377" s="7"/>
      <c r="C377" s="7"/>
      <c r="D377" s="28"/>
      <c r="E377" s="11"/>
      <c r="F377" s="12"/>
      <c r="G377" s="44"/>
      <c r="H377" s="14"/>
      <c r="I377" s="13"/>
      <c r="J377" s="15"/>
      <c r="K377" s="15"/>
      <c r="L377" s="16"/>
      <c r="M377" s="7"/>
      <c r="N377" s="7"/>
      <c r="O377" s="7"/>
      <c r="P377" s="7"/>
      <c r="Q377" s="7"/>
      <c r="R377" s="7"/>
      <c r="S377" s="55"/>
      <c r="T377" s="55"/>
      <c r="U377" s="14"/>
      <c r="V377" s="7"/>
      <c r="W377" s="7"/>
      <c r="X377" s="18"/>
      <c r="Y377" s="7"/>
      <c r="Z377" s="7"/>
    </row>
    <row r="378" spans="1:29" ht="12" customHeight="1">
      <c r="A378" s="7"/>
      <c r="B378" s="7"/>
      <c r="C378" s="7"/>
      <c r="D378" s="28"/>
      <c r="E378" s="11"/>
      <c r="F378" s="12"/>
      <c r="G378" s="7"/>
      <c r="H378" s="14"/>
      <c r="I378" s="13"/>
      <c r="J378" s="15"/>
      <c r="K378" s="15"/>
      <c r="L378" s="16"/>
      <c r="M378" s="7"/>
      <c r="N378" s="7"/>
      <c r="O378" s="7"/>
      <c r="P378" s="7"/>
      <c r="Q378" s="7"/>
      <c r="R378" s="7"/>
      <c r="S378" s="14"/>
      <c r="T378" s="17"/>
      <c r="U378" s="14"/>
      <c r="V378" s="7"/>
      <c r="W378" s="7"/>
      <c r="X378" s="25"/>
      <c r="Y378" s="21"/>
      <c r="Z378" s="7"/>
    </row>
    <row r="379" spans="1:29" ht="12.75" customHeight="1">
      <c r="A379" s="7"/>
      <c r="B379" s="7"/>
      <c r="C379" s="7"/>
      <c r="D379" s="28"/>
      <c r="E379" s="11"/>
      <c r="F379" s="12"/>
      <c r="G379" s="7"/>
      <c r="H379" s="14"/>
      <c r="I379" s="13"/>
      <c r="J379" s="15"/>
      <c r="K379" s="15"/>
      <c r="L379" s="88"/>
      <c r="M379" s="7"/>
      <c r="N379" s="7"/>
      <c r="O379" s="7"/>
      <c r="P379" s="7"/>
      <c r="Q379" s="7"/>
      <c r="R379" s="7"/>
      <c r="S379" s="14"/>
      <c r="T379" s="17"/>
      <c r="U379" s="14"/>
      <c r="V379" s="7"/>
      <c r="W379" s="7"/>
      <c r="X379" s="18"/>
      <c r="Y379" s="7"/>
      <c r="Z379" s="7"/>
    </row>
    <row r="380" spans="1:29" ht="12.75" customHeight="1">
      <c r="A380" s="7"/>
      <c r="B380" s="7"/>
      <c r="C380" s="7"/>
      <c r="D380" s="28"/>
      <c r="E380" s="11"/>
      <c r="F380" s="12"/>
      <c r="G380" s="53"/>
      <c r="H380" s="14"/>
      <c r="I380" s="13"/>
      <c r="J380" s="15"/>
      <c r="K380" s="15"/>
      <c r="L380" s="16"/>
      <c r="M380" s="7"/>
      <c r="N380" s="7"/>
      <c r="O380" s="7"/>
      <c r="P380" s="7"/>
      <c r="Q380" s="7"/>
      <c r="R380" s="7"/>
      <c r="S380" s="14"/>
      <c r="T380" s="17"/>
      <c r="U380" s="14"/>
      <c r="V380" s="7"/>
      <c r="W380" s="7"/>
      <c r="X380" s="18"/>
      <c r="Y380" s="7"/>
      <c r="Z380" s="7"/>
    </row>
    <row r="381" spans="1:29" ht="12.75" customHeight="1">
      <c r="A381" s="7"/>
      <c r="B381" s="7"/>
      <c r="C381" s="7"/>
      <c r="D381" s="28"/>
      <c r="E381" s="11"/>
      <c r="F381" s="12"/>
      <c r="G381" s="7"/>
      <c r="H381" s="14"/>
      <c r="I381" s="13"/>
      <c r="J381" s="15"/>
      <c r="K381" s="15"/>
      <c r="L381" s="16"/>
      <c r="M381" s="7"/>
      <c r="N381" s="7"/>
      <c r="O381" s="7"/>
      <c r="P381" s="7"/>
      <c r="Q381" s="7"/>
      <c r="R381" s="7"/>
      <c r="S381" s="14"/>
      <c r="T381" s="17"/>
      <c r="U381" s="14"/>
      <c r="V381" s="7"/>
      <c r="W381" s="7"/>
      <c r="X381" s="18"/>
      <c r="Y381" s="7"/>
      <c r="Z381" s="7"/>
    </row>
    <row r="382" spans="1:29" ht="16.5" customHeight="1">
      <c r="A382" s="7"/>
      <c r="B382" s="7"/>
      <c r="C382" s="7"/>
      <c r="D382" s="28"/>
      <c r="E382" s="11"/>
      <c r="F382" s="12"/>
      <c r="G382" s="60"/>
      <c r="H382" s="14"/>
      <c r="I382" s="29"/>
      <c r="J382" s="29"/>
      <c r="K382" s="15"/>
      <c r="L382" s="70"/>
      <c r="M382" s="7"/>
      <c r="N382" s="7"/>
      <c r="O382" s="7"/>
      <c r="P382" s="29"/>
      <c r="Q382" s="29"/>
      <c r="R382" s="29"/>
      <c r="S382" s="34"/>
      <c r="T382" s="29"/>
      <c r="U382" s="14"/>
      <c r="V382" s="7"/>
      <c r="W382" s="7"/>
      <c r="X382" s="18"/>
      <c r="Y382" s="7"/>
      <c r="Z382" s="29"/>
      <c r="AA382" s="29"/>
      <c r="AB382" s="29"/>
      <c r="AC382" s="29"/>
    </row>
    <row r="383" spans="1:29" ht="12" customHeight="1">
      <c r="A383" s="7"/>
      <c r="B383" s="7"/>
      <c r="C383" s="7"/>
      <c r="D383" s="28"/>
      <c r="E383" s="11"/>
      <c r="F383" s="12"/>
      <c r="G383" s="7"/>
      <c r="H383" s="14"/>
      <c r="I383" s="13"/>
      <c r="J383" s="15"/>
      <c r="K383" s="15"/>
      <c r="L383" s="16"/>
      <c r="M383" s="7"/>
      <c r="N383" s="7"/>
      <c r="O383" s="7"/>
      <c r="P383" s="7"/>
      <c r="Q383" s="7"/>
      <c r="R383" s="7"/>
      <c r="S383" s="14"/>
      <c r="T383" s="17"/>
      <c r="U383" s="14"/>
      <c r="V383" s="59"/>
      <c r="W383" s="7"/>
      <c r="X383" s="18"/>
      <c r="Y383" s="7"/>
      <c r="Z383" s="7"/>
    </row>
    <row r="384" spans="1:29" ht="12.75" customHeight="1">
      <c r="A384" s="7"/>
      <c r="B384" s="7"/>
      <c r="C384" s="7"/>
      <c r="D384" s="28"/>
      <c r="E384" s="11"/>
      <c r="F384" s="12"/>
      <c r="G384" s="53"/>
      <c r="H384" s="14"/>
      <c r="I384" s="13"/>
      <c r="J384" s="15"/>
      <c r="K384" s="15"/>
      <c r="L384" s="16"/>
      <c r="M384" s="7"/>
      <c r="N384" s="7"/>
      <c r="O384" s="7"/>
      <c r="P384" s="7"/>
      <c r="Q384" s="7"/>
      <c r="R384" s="7"/>
      <c r="S384" s="14"/>
      <c r="T384" s="80"/>
      <c r="U384" s="14"/>
      <c r="V384" s="7"/>
      <c r="W384" s="7"/>
      <c r="X384" s="18"/>
      <c r="Y384" s="7"/>
      <c r="Z384" s="7"/>
    </row>
    <row r="385" spans="4:24" ht="13.2">
      <c r="M385" s="7"/>
    </row>
    <row r="386" spans="4:24" ht="12" customHeight="1">
      <c r="D386" s="94"/>
      <c r="F386" s="40"/>
      <c r="M386" s="7"/>
      <c r="X386" s="89"/>
    </row>
  </sheetData>
  <autoFilter ref="A1:Z322"/>
  <hyperlinks>
    <hyperlink ref="G5" r:id="rId1"/>
    <hyperlink ref="G11" r:id="rId2"/>
    <hyperlink ref="G13" r:id="rId3"/>
    <hyperlink ref="G17" r:id="rId4"/>
    <hyperlink ref="G20" r:id="rId5"/>
    <hyperlink ref="G21" r:id="rId6"/>
    <hyperlink ref="G22" r:id="rId7"/>
    <hyperlink ref="G24" r:id="rId8"/>
    <hyperlink ref="G26" r:id="rId9"/>
    <hyperlink ref="G31" r:id="rId10"/>
    <hyperlink ref="G38" r:id="rId11"/>
    <hyperlink ref="G39" r:id="rId12"/>
    <hyperlink ref="G43" r:id="rId13"/>
    <hyperlink ref="G48" r:id="rId14"/>
    <hyperlink ref="I52" r:id="rId15"/>
    <hyperlink ref="G55" r:id="rId16"/>
    <hyperlink ref="G57" r:id="rId17"/>
    <hyperlink ref="G63" r:id="rId18"/>
    <hyperlink ref="G65" r:id="rId19"/>
    <hyperlink ref="G73" r:id="rId20"/>
    <hyperlink ref="G74" r:id="rId21"/>
    <hyperlink ref="G75" r:id="rId22"/>
    <hyperlink ref="G76" r:id="rId23"/>
    <hyperlink ref="G78" r:id="rId24"/>
    <hyperlink ref="G79" r:id="rId25"/>
    <hyperlink ref="G82" r:id="rId26"/>
    <hyperlink ref="G83" r:id="rId27"/>
    <hyperlink ref="G85" r:id="rId28"/>
    <hyperlink ref="G86" r:id="rId29"/>
    <hyperlink ref="G88" r:id="rId30"/>
    <hyperlink ref="G90" r:id="rId31"/>
    <hyperlink ref="G92" r:id="rId32"/>
    <hyperlink ref="I93" r:id="rId33"/>
    <hyperlink ref="G95" r:id="rId34"/>
    <hyperlink ref="G96" r:id="rId35"/>
    <hyperlink ref="G97" r:id="rId36"/>
    <hyperlink ref="G98" r:id="rId37"/>
    <hyperlink ref="G99" r:id="rId38"/>
    <hyperlink ref="G101" r:id="rId39"/>
    <hyperlink ref="I102" r:id="rId40"/>
    <hyperlink ref="G103" r:id="rId41"/>
    <hyperlink ref="G104" r:id="rId42"/>
    <hyperlink ref="G110" r:id="rId43"/>
    <hyperlink ref="G111" r:id="rId44"/>
    <hyperlink ref="G116" r:id="rId45"/>
    <hyperlink ref="G117" r:id="rId46"/>
    <hyperlink ref="G120" r:id="rId47"/>
    <hyperlink ref="G121" r:id="rId48"/>
    <hyperlink ref="G127" r:id="rId49"/>
    <hyperlink ref="G131" r:id="rId50"/>
    <hyperlink ref="G133" r:id="rId51"/>
    <hyperlink ref="I135" r:id="rId52"/>
    <hyperlink ref="G139" r:id="rId53"/>
    <hyperlink ref="G140" r:id="rId54"/>
    <hyperlink ref="I140" r:id="rId55"/>
    <hyperlink ref="G142" r:id="rId56"/>
    <hyperlink ref="G144" r:id="rId57"/>
    <hyperlink ref="G145" r:id="rId58"/>
    <hyperlink ref="I145" r:id="rId59"/>
    <hyperlink ref="G146" r:id="rId60"/>
    <hyperlink ref="G147" r:id="rId61"/>
    <hyperlink ref="G150" r:id="rId62"/>
    <hyperlink ref="G152" r:id="rId63"/>
    <hyperlink ref="G155" r:id="rId64"/>
    <hyperlink ref="G156" r:id="rId65"/>
    <hyperlink ref="G158" r:id="rId66"/>
    <hyperlink ref="G167" r:id="rId67"/>
    <hyperlink ref="G168" r:id="rId68"/>
    <hyperlink ref="G169" r:id="rId69"/>
    <hyperlink ref="G170" r:id="rId70"/>
    <hyperlink ref="G172" r:id="rId71"/>
    <hyperlink ref="G175" r:id="rId72"/>
    <hyperlink ref="G179" r:id="rId73"/>
    <hyperlink ref="G183" r:id="rId74"/>
    <hyperlink ref="G184" r:id="rId75"/>
    <hyperlink ref="G185" r:id="rId76"/>
    <hyperlink ref="G186" r:id="rId77"/>
    <hyperlink ref="G188" r:id="rId78"/>
    <hyperlink ref="G192" r:id="rId79"/>
    <hyperlink ref="I192" r:id="rId80"/>
    <hyperlink ref="G193" r:id="rId81"/>
    <hyperlink ref="G194" r:id="rId82"/>
    <hyperlink ref="G195" r:id="rId83"/>
    <hyperlink ref="G196" r:id="rId84"/>
    <hyperlink ref="G198" r:id="rId85"/>
    <hyperlink ref="I198" r:id="rId86"/>
    <hyperlink ref="G199" r:id="rId87"/>
    <hyperlink ref="I200" r:id="rId88"/>
    <hyperlink ref="G203" r:id="rId89"/>
    <hyperlink ref="G204" r:id="rId90"/>
    <hyperlink ref="G205" r:id="rId91"/>
    <hyperlink ref="G206" r:id="rId92"/>
    <hyperlink ref="G208" r:id="rId93"/>
    <hyperlink ref="I215" r:id="rId94"/>
    <hyperlink ref="G217" r:id="rId95"/>
    <hyperlink ref="G218" r:id="rId96"/>
    <hyperlink ref="G220" r:id="rId97"/>
    <hyperlink ref="G222" r:id="rId98"/>
    <hyperlink ref="G223" r:id="rId99"/>
    <hyperlink ref="G224" r:id="rId100"/>
    <hyperlink ref="G225" r:id="rId101"/>
    <hyperlink ref="G226" r:id="rId102"/>
    <hyperlink ref="G232" r:id="rId103"/>
    <hyperlink ref="G233" r:id="rId104"/>
    <hyperlink ref="G234" r:id="rId105"/>
    <hyperlink ref="G235" r:id="rId106"/>
    <hyperlink ref="G238" r:id="rId107"/>
    <hyperlink ref="G239" r:id="rId108"/>
    <hyperlink ref="G240" r:id="rId109"/>
    <hyperlink ref="G243" r:id="rId110"/>
    <hyperlink ref="G244" r:id="rId111"/>
    <hyperlink ref="G245" r:id="rId112"/>
    <hyperlink ref="G246" r:id="rId113"/>
    <hyperlink ref="G247" r:id="rId114"/>
    <hyperlink ref="G251" r:id="rId115"/>
    <hyperlink ref="G254" r:id="rId116"/>
    <hyperlink ref="G255" r:id="rId117"/>
    <hyperlink ref="G256" r:id="rId118"/>
    <hyperlink ref="I259" r:id="rId119"/>
    <hyperlink ref="G263" r:id="rId120"/>
    <hyperlink ref="G269" r:id="rId121"/>
    <hyperlink ref="G270" r:id="rId122"/>
    <hyperlink ref="G274" r:id="rId123"/>
    <hyperlink ref="G278" r:id="rId124"/>
    <hyperlink ref="G283" r:id="rId125"/>
    <hyperlink ref="G284" r:id="rId126"/>
    <hyperlink ref="G285" r:id="rId127"/>
    <hyperlink ref="G286" r:id="rId128"/>
    <hyperlink ref="G287" r:id="rId129"/>
    <hyperlink ref="G289" r:id="rId130"/>
    <hyperlink ref="G292" r:id="rId131"/>
    <hyperlink ref="G294" r:id="rId132"/>
    <hyperlink ref="G296" r:id="rId133"/>
    <hyperlink ref="G298" r:id="rId134"/>
    <hyperlink ref="G299" r:id="rId135"/>
    <hyperlink ref="G300" r:id="rId136"/>
    <hyperlink ref="I302" r:id="rId137"/>
    <hyperlink ref="G305" r:id="rId138"/>
    <hyperlink ref="I306" r:id="rId139"/>
    <hyperlink ref="G308" r:id="rId140"/>
    <hyperlink ref="G309" r:id="rId141"/>
    <hyperlink ref="G310" r:id="rId142"/>
    <hyperlink ref="G311" r:id="rId143"/>
    <hyperlink ref="G313" r:id="rId144"/>
    <hyperlink ref="G314" r:id="rId145"/>
    <hyperlink ref="G321" r:id="rId146"/>
    <hyperlink ref="G322" r:id="rId147"/>
  </hyperlinks>
  <pageMargins left="0.7" right="0.7" top="0.75" bottom="0.75" header="0.3" footer="0.3"/>
  <legacyDrawing r:id="rId148"/>
</worksheet>
</file>

<file path=xl/worksheets/sheet2.xml><?xml version="1.0" encoding="utf-8"?>
<worksheet xmlns="http://schemas.openxmlformats.org/spreadsheetml/2006/main" xmlns:r="http://schemas.openxmlformats.org/officeDocument/2006/relationships">
  <dimension ref="A1:Y386"/>
  <sheetViews>
    <sheetView tabSelected="1" workbookViewId="0">
      <pane xSplit="2" ySplit="1" topLeftCell="C2" activePane="bottomRight" state="frozen"/>
      <selection pane="topRight" activeCell="E1" sqref="E1"/>
      <selection pane="bottomLeft" activeCell="A2" sqref="A2"/>
      <selection pane="bottomRight" activeCell="K52" sqref="K52"/>
    </sheetView>
  </sheetViews>
  <sheetFormatPr defaultColWidth="17.33203125" defaultRowHeight="15.75" customHeight="1"/>
  <cols>
    <col min="1" max="1" width="10.6640625" style="153" customWidth="1"/>
    <col min="2" max="2" width="15.88671875" style="153" bestFit="1" customWidth="1"/>
    <col min="3" max="3" width="8.5546875" style="153" bestFit="1" customWidth="1"/>
    <col min="4" max="4" width="8.44140625" style="95" customWidth="1"/>
    <col min="5" max="5" width="7.33203125" style="106" customWidth="1"/>
    <col min="6" max="6" width="14.6640625" style="95" customWidth="1"/>
    <col min="7" max="7" width="14" style="153" customWidth="1"/>
    <col min="8" max="8" width="13" style="154" bestFit="1" customWidth="1"/>
    <col min="9" max="9" width="9" style="104" customWidth="1"/>
    <col min="10" max="10" width="9.44140625" style="104" customWidth="1"/>
    <col min="11" max="11" width="17.5546875" style="104" customWidth="1"/>
    <col min="12" max="12" width="10" style="104" customWidth="1"/>
    <col min="13" max="13" width="11" style="104" customWidth="1"/>
    <col min="14" max="14" width="7.6640625" style="104" hidden="1" customWidth="1"/>
    <col min="15" max="15" width="7.88671875" style="104" hidden="1" customWidth="1"/>
    <col min="16" max="16" width="11.6640625" style="104" hidden="1" customWidth="1"/>
    <col min="17" max="17" width="10" style="104" hidden="1" customWidth="1"/>
    <col min="18" max="18" width="5.5546875" style="104" hidden="1" customWidth="1"/>
    <col min="19" max="19" width="6.6640625" style="104" customWidth="1"/>
    <col min="20" max="20" width="5.5546875" style="104" customWidth="1"/>
    <col min="21" max="21" width="33.109375" style="104" customWidth="1"/>
    <col min="22" max="22" width="9.6640625" style="104" customWidth="1"/>
    <col min="23" max="25" width="3.109375" style="104" customWidth="1"/>
    <col min="26" max="16384" width="17.33203125" style="104"/>
  </cols>
  <sheetData>
    <row r="1" spans="1:25" ht="15" customHeight="1">
      <c r="A1" s="97" t="s">
        <v>1</v>
      </c>
      <c r="B1" s="97" t="s">
        <v>2</v>
      </c>
      <c r="C1" s="98" t="s">
        <v>5</v>
      </c>
      <c r="D1" s="98" t="s">
        <v>1362</v>
      </c>
      <c r="E1" s="95" t="s">
        <v>1363</v>
      </c>
      <c r="F1" s="95" t="s">
        <v>1365</v>
      </c>
      <c r="G1" s="96" t="s">
        <v>1366</v>
      </c>
      <c r="H1" s="99" t="s">
        <v>1364</v>
      </c>
      <c r="I1" s="100"/>
      <c r="J1" s="100"/>
      <c r="K1" s="100"/>
      <c r="L1" s="100"/>
      <c r="M1" s="100"/>
      <c r="N1" s="100"/>
      <c r="O1" s="101"/>
      <c r="P1" s="102"/>
      <c r="Q1" s="101"/>
      <c r="R1" s="100"/>
      <c r="S1" s="100"/>
      <c r="T1" s="103"/>
      <c r="U1" s="100"/>
      <c r="V1" s="100"/>
    </row>
    <row r="2" spans="1:25" ht="15" customHeight="1">
      <c r="A2" s="97" t="s">
        <v>467</v>
      </c>
      <c r="B2" s="97" t="s">
        <v>468</v>
      </c>
      <c r="C2" s="98" t="s">
        <v>40</v>
      </c>
      <c r="D2" s="105" t="s">
        <v>1373</v>
      </c>
      <c r="E2" s="106">
        <v>1.9444444444444445E-2</v>
      </c>
      <c r="F2" s="106">
        <v>3.9942129629629626E-2</v>
      </c>
      <c r="G2" s="107">
        <f>SUM(F2-E2)</f>
        <v>2.0497685185185181E-2</v>
      </c>
      <c r="H2" s="99">
        <v>1</v>
      </c>
      <c r="I2" s="100"/>
      <c r="J2" s="100"/>
      <c r="K2" s="100"/>
      <c r="L2" s="100"/>
      <c r="M2" s="100"/>
      <c r="N2" s="100"/>
      <c r="O2" s="101"/>
      <c r="P2" s="102"/>
      <c r="Q2" s="101"/>
      <c r="R2" s="100"/>
      <c r="S2" s="100"/>
      <c r="T2" s="103"/>
      <c r="U2" s="100"/>
      <c r="V2" s="100"/>
    </row>
    <row r="3" spans="1:25" ht="15" customHeight="1">
      <c r="A3" s="97" t="s">
        <v>62</v>
      </c>
      <c r="B3" s="123" t="s">
        <v>1231</v>
      </c>
      <c r="C3" s="98" t="s">
        <v>40</v>
      </c>
      <c r="D3" s="105" t="s">
        <v>1373</v>
      </c>
      <c r="E3" s="106">
        <v>1.9444444444444445E-2</v>
      </c>
      <c r="F3" s="106">
        <v>4.0729166666666664E-2</v>
      </c>
      <c r="G3" s="107">
        <f>SUM(F3-E3)</f>
        <v>2.1284722222222219E-2</v>
      </c>
      <c r="H3" s="99">
        <v>2</v>
      </c>
      <c r="I3" s="100"/>
      <c r="J3" s="100"/>
      <c r="K3" s="100"/>
      <c r="L3" s="100"/>
      <c r="M3" s="109"/>
      <c r="N3" s="100"/>
      <c r="O3" s="117"/>
      <c r="P3" s="101"/>
      <c r="Q3" s="101"/>
      <c r="R3" s="100"/>
      <c r="S3" s="100"/>
      <c r="T3" s="118"/>
      <c r="U3" s="109"/>
      <c r="V3" s="109"/>
      <c r="W3" s="124"/>
      <c r="X3" s="124"/>
      <c r="Y3" s="124"/>
    </row>
    <row r="4" spans="1:25" ht="15" customHeight="1">
      <c r="A4" s="97" t="s">
        <v>166</v>
      </c>
      <c r="B4" s="97" t="s">
        <v>372</v>
      </c>
      <c r="C4" s="98" t="s">
        <v>40</v>
      </c>
      <c r="D4" s="105" t="s">
        <v>1373</v>
      </c>
      <c r="E4" s="106">
        <v>1.9444444444444445E-2</v>
      </c>
      <c r="F4" s="106">
        <v>4.0972222222222222E-2</v>
      </c>
      <c r="G4" s="107">
        <f>SUM(F4-E4)</f>
        <v>2.1527777777777778E-2</v>
      </c>
      <c r="H4" s="99">
        <v>3</v>
      </c>
      <c r="I4" s="100"/>
      <c r="J4" s="100"/>
      <c r="K4" s="100"/>
      <c r="L4" s="100"/>
      <c r="M4" s="100"/>
      <c r="N4" s="100"/>
      <c r="O4" s="101"/>
      <c r="P4" s="102"/>
      <c r="Q4" s="101"/>
      <c r="R4" s="100"/>
      <c r="S4" s="102"/>
      <c r="T4" s="112"/>
      <c r="U4" s="102"/>
      <c r="V4" s="100"/>
    </row>
    <row r="5" spans="1:25" ht="15" customHeight="1">
      <c r="A5" s="97" t="s">
        <v>441</v>
      </c>
      <c r="B5" s="97" t="s">
        <v>442</v>
      </c>
      <c r="C5" s="98" t="s">
        <v>40</v>
      </c>
      <c r="D5" s="105" t="s">
        <v>1373</v>
      </c>
      <c r="E5" s="106">
        <v>1.9444444444444445E-2</v>
      </c>
      <c r="F5" s="106">
        <v>4.1724537037037039E-2</v>
      </c>
      <c r="G5" s="107">
        <f>SUM(F5-E5)</f>
        <v>2.2280092592592594E-2</v>
      </c>
      <c r="H5" s="99">
        <v>4</v>
      </c>
      <c r="I5" s="100"/>
      <c r="J5" s="100"/>
      <c r="K5" s="100"/>
      <c r="L5" s="100"/>
      <c r="M5" s="100"/>
      <c r="N5" s="100"/>
      <c r="O5" s="101"/>
      <c r="P5" s="102"/>
      <c r="Q5" s="101"/>
      <c r="R5" s="100"/>
      <c r="S5" s="100"/>
      <c r="T5" s="103"/>
      <c r="U5" s="102"/>
      <c r="V5" s="100"/>
    </row>
    <row r="6" spans="1:25" ht="15" customHeight="1">
      <c r="A6" s="97" t="s">
        <v>426</v>
      </c>
      <c r="B6" s="97" t="s">
        <v>427</v>
      </c>
      <c r="C6" s="98" t="s">
        <v>40</v>
      </c>
      <c r="D6" s="105" t="s">
        <v>1375</v>
      </c>
      <c r="E6" s="106">
        <v>1.6666666666666666E-2</v>
      </c>
      <c r="F6" s="106">
        <v>3.9305555555555559E-2</v>
      </c>
      <c r="G6" s="107">
        <f>SUM(F6-E6)</f>
        <v>2.2638888888888892E-2</v>
      </c>
      <c r="H6" s="99">
        <v>5</v>
      </c>
      <c r="I6" s="100"/>
      <c r="J6" s="100"/>
      <c r="K6" s="100"/>
      <c r="L6" s="100"/>
      <c r="M6" s="100"/>
      <c r="N6" s="100"/>
      <c r="O6" s="101"/>
      <c r="P6" s="102"/>
      <c r="Q6" s="101"/>
      <c r="R6" s="119"/>
      <c r="S6" s="100"/>
      <c r="T6" s="103"/>
      <c r="U6" s="100"/>
      <c r="V6" s="100"/>
    </row>
    <row r="7" spans="1:25" ht="15" customHeight="1">
      <c r="A7" s="97" t="s">
        <v>589</v>
      </c>
      <c r="B7" s="97" t="s">
        <v>1034</v>
      </c>
      <c r="C7" s="98" t="s">
        <v>40</v>
      </c>
      <c r="D7" s="105" t="s">
        <v>1375</v>
      </c>
      <c r="E7" s="106">
        <v>1.6666666666666666E-2</v>
      </c>
      <c r="F7" s="106">
        <v>3.9722222222222221E-2</v>
      </c>
      <c r="G7" s="107">
        <f>SUM(F7-E7)</f>
        <v>2.3055555555555555E-2</v>
      </c>
      <c r="H7" s="99">
        <v>6</v>
      </c>
      <c r="I7" s="100"/>
      <c r="J7" s="100"/>
      <c r="K7" s="100"/>
      <c r="L7" s="100"/>
      <c r="M7" s="100"/>
      <c r="N7" s="100"/>
      <c r="O7" s="101"/>
      <c r="P7" s="101"/>
      <c r="Q7" s="101"/>
      <c r="R7" s="100"/>
      <c r="S7" s="100"/>
      <c r="T7" s="103"/>
      <c r="U7" s="100"/>
      <c r="V7" s="100"/>
    </row>
    <row r="8" spans="1:25" ht="15" customHeight="1">
      <c r="A8" s="97" t="s">
        <v>402</v>
      </c>
      <c r="B8" s="97" t="s">
        <v>1068</v>
      </c>
      <c r="C8" s="98" t="s">
        <v>40</v>
      </c>
      <c r="D8" s="105" t="s">
        <v>1375</v>
      </c>
      <c r="E8" s="106">
        <v>1.6666666666666666E-2</v>
      </c>
      <c r="F8" s="106">
        <v>3.9756944444444449E-2</v>
      </c>
      <c r="G8" s="107">
        <f>SUM(F8-E8)</f>
        <v>2.3090277777777782E-2</v>
      </c>
      <c r="H8" s="99">
        <v>7</v>
      </c>
      <c r="I8" s="100"/>
      <c r="J8" s="100"/>
      <c r="K8" s="100"/>
      <c r="L8" s="100"/>
      <c r="M8" s="100"/>
      <c r="N8" s="100"/>
      <c r="O8" s="101"/>
      <c r="P8" s="102"/>
      <c r="Q8" s="101"/>
      <c r="R8" s="100"/>
      <c r="S8" s="100"/>
      <c r="T8" s="103"/>
      <c r="U8" s="100"/>
      <c r="V8" s="100"/>
    </row>
    <row r="9" spans="1:25" ht="15" customHeight="1">
      <c r="A9" s="97" t="s">
        <v>62</v>
      </c>
      <c r="B9" s="97" t="s">
        <v>592</v>
      </c>
      <c r="C9" s="98" t="s">
        <v>40</v>
      </c>
      <c r="D9" s="105" t="s">
        <v>1375</v>
      </c>
      <c r="E9" s="106">
        <v>1.6666666666666666E-2</v>
      </c>
      <c r="F9" s="106">
        <v>3.9976851851851854E-2</v>
      </c>
      <c r="G9" s="107">
        <f>SUM(F9-E9)</f>
        <v>2.3310185185185187E-2</v>
      </c>
      <c r="H9" s="99">
        <v>8</v>
      </c>
      <c r="I9" s="100"/>
      <c r="J9" s="100"/>
      <c r="K9" s="100"/>
      <c r="L9" s="100"/>
      <c r="M9" s="100"/>
      <c r="N9" s="100"/>
      <c r="O9" s="101"/>
      <c r="P9" s="102"/>
      <c r="Q9" s="101"/>
      <c r="R9" s="100"/>
      <c r="S9" s="100"/>
      <c r="T9" s="103"/>
      <c r="U9" s="100"/>
      <c r="V9" s="100"/>
    </row>
    <row r="10" spans="1:25" ht="15" customHeight="1">
      <c r="A10" s="97" t="s">
        <v>755</v>
      </c>
      <c r="B10" s="97" t="s">
        <v>756</v>
      </c>
      <c r="C10" s="98" t="s">
        <v>40</v>
      </c>
      <c r="D10" s="105" t="s">
        <v>1375</v>
      </c>
      <c r="E10" s="106">
        <v>1.6666666666666666E-2</v>
      </c>
      <c r="F10" s="106">
        <v>4.0300925925925928E-2</v>
      </c>
      <c r="G10" s="107">
        <f>SUM(F10-E10)</f>
        <v>2.3634259259259261E-2</v>
      </c>
      <c r="H10" s="99">
        <v>9</v>
      </c>
      <c r="I10" s="100"/>
      <c r="J10" s="100"/>
      <c r="K10" s="100"/>
      <c r="L10" s="100"/>
      <c r="M10" s="100"/>
      <c r="N10" s="100"/>
      <c r="O10" s="101"/>
      <c r="P10" s="101"/>
      <c r="Q10" s="101"/>
      <c r="R10" s="100"/>
      <c r="S10" s="102"/>
      <c r="T10" s="103"/>
      <c r="U10" s="102"/>
      <c r="V10" s="100"/>
    </row>
    <row r="11" spans="1:25" ht="15" customHeight="1">
      <c r="A11" s="97" t="s">
        <v>72</v>
      </c>
      <c r="B11" s="97" t="s">
        <v>381</v>
      </c>
      <c r="C11" s="98" t="s">
        <v>40</v>
      </c>
      <c r="D11" s="105" t="s">
        <v>1375</v>
      </c>
      <c r="E11" s="106">
        <v>1.6666666666666666E-2</v>
      </c>
      <c r="F11" s="106">
        <v>4.0833333333333333E-2</v>
      </c>
      <c r="G11" s="107">
        <f>SUM(F11-E11)</f>
        <v>2.4166666666666666E-2</v>
      </c>
      <c r="H11" s="99">
        <v>10</v>
      </c>
      <c r="I11" s="100"/>
      <c r="J11" s="100"/>
      <c r="K11" s="100"/>
      <c r="L11" s="100"/>
      <c r="M11" s="100"/>
      <c r="N11" s="100"/>
      <c r="O11" s="101"/>
      <c r="P11" s="102"/>
      <c r="Q11" s="101"/>
      <c r="R11" s="100"/>
      <c r="S11" s="100"/>
      <c r="T11" s="103"/>
      <c r="U11" s="100"/>
      <c r="V11" s="100"/>
    </row>
    <row r="12" spans="1:25" ht="15" customHeight="1">
      <c r="A12" s="97" t="s">
        <v>85</v>
      </c>
      <c r="B12" s="97" t="s">
        <v>732</v>
      </c>
      <c r="C12" s="98" t="s">
        <v>40</v>
      </c>
      <c r="D12" s="105" t="s">
        <v>1375</v>
      </c>
      <c r="E12" s="106">
        <v>1.6666666666666666E-2</v>
      </c>
      <c r="F12" s="106">
        <v>4.0937500000000002E-2</v>
      </c>
      <c r="G12" s="107">
        <f>SUM(F12-E12)</f>
        <v>2.4270833333333335E-2</v>
      </c>
      <c r="H12" s="99">
        <v>11</v>
      </c>
      <c r="I12" s="100"/>
      <c r="J12" s="100"/>
      <c r="K12" s="100"/>
      <c r="L12" s="100"/>
      <c r="M12" s="100"/>
      <c r="N12" s="100"/>
      <c r="O12" s="101"/>
      <c r="P12" s="102"/>
      <c r="Q12" s="101"/>
      <c r="R12" s="100"/>
      <c r="S12" s="102"/>
      <c r="T12" s="103"/>
      <c r="U12" s="100"/>
      <c r="V12" s="100"/>
    </row>
    <row r="13" spans="1:25" ht="15" customHeight="1">
      <c r="A13" s="97" t="s">
        <v>561</v>
      </c>
      <c r="B13" s="97" t="s">
        <v>990</v>
      </c>
      <c r="C13" s="98" t="s">
        <v>40</v>
      </c>
      <c r="D13" s="105" t="s">
        <v>1375</v>
      </c>
      <c r="E13" s="106">
        <v>1.6666666666666666E-2</v>
      </c>
      <c r="F13" s="106">
        <v>4.1006944444444443E-2</v>
      </c>
      <c r="G13" s="107">
        <f>SUM(F13-E13)</f>
        <v>2.4340277777777777E-2</v>
      </c>
      <c r="H13" s="99">
        <v>12</v>
      </c>
      <c r="I13" s="100"/>
      <c r="J13" s="100"/>
      <c r="K13" s="100"/>
      <c r="L13" s="100"/>
      <c r="M13" s="100"/>
      <c r="N13" s="100"/>
      <c r="O13" s="101"/>
      <c r="P13" s="102"/>
      <c r="Q13" s="101"/>
      <c r="R13" s="100"/>
      <c r="S13" s="100"/>
      <c r="T13" s="103"/>
      <c r="U13" s="102"/>
      <c r="V13" s="100"/>
    </row>
    <row r="14" spans="1:25" ht="15" customHeight="1">
      <c r="A14" s="97" t="s">
        <v>588</v>
      </c>
      <c r="B14" s="97" t="s">
        <v>1008</v>
      </c>
      <c r="C14" s="98" t="s">
        <v>40</v>
      </c>
      <c r="D14" s="105" t="s">
        <v>1375</v>
      </c>
      <c r="E14" s="106">
        <v>1.6666666666666666E-2</v>
      </c>
      <c r="F14" s="106">
        <v>4.1296296296296296E-2</v>
      </c>
      <c r="G14" s="107">
        <f>SUM(F14-E14)</f>
        <v>2.462962962962963E-2</v>
      </c>
      <c r="H14" s="99">
        <v>13</v>
      </c>
      <c r="I14" s="100"/>
      <c r="J14" s="100"/>
      <c r="K14" s="100"/>
      <c r="L14" s="100"/>
      <c r="M14" s="100"/>
      <c r="N14" s="100"/>
      <c r="O14" s="101"/>
      <c r="P14" s="102"/>
      <c r="Q14" s="101"/>
      <c r="R14" s="100"/>
      <c r="S14" s="100"/>
      <c r="T14" s="103"/>
      <c r="U14" s="100"/>
      <c r="V14" s="100"/>
    </row>
    <row r="15" spans="1:25" ht="15" customHeight="1">
      <c r="A15" s="97" t="s">
        <v>85</v>
      </c>
      <c r="B15" s="97" t="s">
        <v>824</v>
      </c>
      <c r="C15" s="98" t="s">
        <v>40</v>
      </c>
      <c r="D15" s="105" t="s">
        <v>1375</v>
      </c>
      <c r="E15" s="106">
        <v>1.6666666666666666E-2</v>
      </c>
      <c r="F15" s="106">
        <v>4.1388888888888892E-2</v>
      </c>
      <c r="G15" s="107">
        <f>SUM(F15-E15)</f>
        <v>2.4722222222222225E-2</v>
      </c>
      <c r="H15" s="99">
        <v>14</v>
      </c>
      <c r="I15" s="100"/>
      <c r="J15" s="100"/>
      <c r="K15" s="100"/>
      <c r="L15" s="100"/>
      <c r="M15" s="100"/>
      <c r="N15" s="100"/>
      <c r="O15" s="101"/>
      <c r="P15" s="102"/>
      <c r="Q15" s="101"/>
      <c r="R15" s="100"/>
      <c r="S15" s="100"/>
      <c r="T15" s="103"/>
      <c r="U15" s="102"/>
      <c r="V15" s="100"/>
    </row>
    <row r="16" spans="1:25" ht="15" customHeight="1">
      <c r="A16" s="97" t="s">
        <v>62</v>
      </c>
      <c r="B16" s="97" t="s">
        <v>1195</v>
      </c>
      <c r="C16" s="98" t="s">
        <v>40</v>
      </c>
      <c r="D16" s="105" t="s">
        <v>24</v>
      </c>
      <c r="E16" s="106">
        <v>1.3888888888888888E-2</v>
      </c>
      <c r="F16" s="106">
        <v>3.875E-2</v>
      </c>
      <c r="G16" s="107">
        <f>SUM(F16-E16)</f>
        <v>2.4861111111111112E-2</v>
      </c>
      <c r="H16" s="99">
        <v>15</v>
      </c>
      <c r="I16" s="100"/>
      <c r="J16" s="100"/>
      <c r="K16" s="100"/>
      <c r="L16" s="100"/>
      <c r="M16" s="100"/>
      <c r="N16" s="100"/>
      <c r="O16" s="101"/>
      <c r="P16" s="102"/>
      <c r="Q16" s="101"/>
      <c r="R16" s="100"/>
      <c r="S16" s="100"/>
      <c r="T16" s="103"/>
      <c r="U16" s="100"/>
      <c r="V16" s="100"/>
    </row>
    <row r="17" spans="1:22" ht="15" customHeight="1">
      <c r="A17" s="97" t="s">
        <v>266</v>
      </c>
      <c r="B17" s="97" t="s">
        <v>334</v>
      </c>
      <c r="C17" s="98" t="s">
        <v>40</v>
      </c>
      <c r="D17" s="105" t="s">
        <v>24</v>
      </c>
      <c r="E17" s="106">
        <v>1.3888888888888888E-2</v>
      </c>
      <c r="F17" s="106">
        <v>3.8981481481481485E-2</v>
      </c>
      <c r="G17" s="107">
        <f>SUM(F17-E17)</f>
        <v>2.5092592592592597E-2</v>
      </c>
      <c r="H17" s="99">
        <v>16</v>
      </c>
      <c r="I17" s="100"/>
      <c r="J17" s="100"/>
      <c r="K17" s="100"/>
      <c r="L17" s="100"/>
      <c r="M17" s="100"/>
      <c r="N17" s="100"/>
      <c r="O17" s="101"/>
      <c r="P17" s="102"/>
      <c r="Q17" s="101"/>
      <c r="R17" s="100"/>
      <c r="S17" s="100"/>
      <c r="T17" s="103"/>
      <c r="U17" s="100"/>
      <c r="V17" s="100"/>
    </row>
    <row r="18" spans="1:22" ht="15" customHeight="1">
      <c r="A18" s="97" t="s">
        <v>145</v>
      </c>
      <c r="B18" s="97" t="s">
        <v>146</v>
      </c>
      <c r="C18" s="98" t="s">
        <v>40</v>
      </c>
      <c r="D18" s="105" t="s">
        <v>24</v>
      </c>
      <c r="E18" s="106">
        <v>1.3888888888888888E-2</v>
      </c>
      <c r="F18" s="106">
        <v>3.9282407407407412E-2</v>
      </c>
      <c r="G18" s="107">
        <f>SUM(F18-E18)</f>
        <v>2.5393518518518524E-2</v>
      </c>
      <c r="H18" s="99">
        <v>17</v>
      </c>
      <c r="I18" s="100"/>
      <c r="J18" s="100"/>
      <c r="K18" s="100"/>
      <c r="L18" s="100"/>
      <c r="M18" s="100"/>
      <c r="N18" s="100"/>
      <c r="O18" s="101"/>
      <c r="P18" s="102"/>
      <c r="Q18" s="101"/>
      <c r="R18" s="100"/>
      <c r="S18" s="102"/>
      <c r="T18" s="112"/>
      <c r="U18" s="102"/>
      <c r="V18" s="100"/>
    </row>
    <row r="19" spans="1:22" ht="15" customHeight="1">
      <c r="A19" s="97" t="s">
        <v>62</v>
      </c>
      <c r="B19" s="97" t="s">
        <v>935</v>
      </c>
      <c r="C19" s="98" t="s">
        <v>40</v>
      </c>
      <c r="D19" s="105" t="s">
        <v>1375</v>
      </c>
      <c r="E19" s="106">
        <v>1.6666666666666666E-2</v>
      </c>
      <c r="F19" s="106">
        <v>4.2094907407407407E-2</v>
      </c>
      <c r="G19" s="107">
        <f>SUM(F19-E19)</f>
        <v>2.5428240740740741E-2</v>
      </c>
      <c r="H19" s="99">
        <v>18</v>
      </c>
      <c r="I19" s="100"/>
      <c r="J19" s="100"/>
      <c r="K19" s="100"/>
      <c r="L19" s="100"/>
      <c r="M19" s="100"/>
      <c r="N19" s="100"/>
      <c r="O19" s="101"/>
      <c r="P19" s="102"/>
      <c r="Q19" s="101"/>
      <c r="R19" s="100"/>
      <c r="S19" s="100"/>
      <c r="T19" s="103"/>
      <c r="U19" s="102"/>
      <c r="V19" s="100"/>
    </row>
    <row r="20" spans="1:22" ht="15" customHeight="1">
      <c r="A20" s="97" t="s">
        <v>1033</v>
      </c>
      <c r="B20" s="97" t="s">
        <v>1034</v>
      </c>
      <c r="C20" s="98" t="s">
        <v>40</v>
      </c>
      <c r="D20" s="105" t="s">
        <v>24</v>
      </c>
      <c r="E20" s="106">
        <v>1.3888888888888888E-2</v>
      </c>
      <c r="F20" s="106">
        <v>3.9409722222222221E-2</v>
      </c>
      <c r="G20" s="107">
        <f>SUM(F20-E20)</f>
        <v>2.5520833333333333E-2</v>
      </c>
      <c r="H20" s="99">
        <v>19</v>
      </c>
      <c r="I20" s="100"/>
      <c r="J20" s="100"/>
      <c r="K20" s="100"/>
      <c r="L20" s="100"/>
      <c r="M20" s="100"/>
      <c r="N20" s="100"/>
      <c r="O20" s="101"/>
      <c r="P20" s="101"/>
      <c r="Q20" s="101"/>
      <c r="R20" s="100"/>
      <c r="S20" s="100"/>
      <c r="T20" s="103"/>
      <c r="U20" s="102"/>
      <c r="V20" s="100"/>
    </row>
    <row r="21" spans="1:22" ht="15" customHeight="1">
      <c r="A21" s="97" t="s">
        <v>456</v>
      </c>
      <c r="B21" s="97" t="s">
        <v>1380</v>
      </c>
      <c r="C21" s="98" t="s">
        <v>40</v>
      </c>
      <c r="D21" s="98" t="s">
        <v>24</v>
      </c>
      <c r="E21" s="106">
        <v>1.3888888888888888E-2</v>
      </c>
      <c r="F21" s="106">
        <v>3.9594907407407405E-2</v>
      </c>
      <c r="G21" s="107">
        <f>SUM(F21-E21)</f>
        <v>2.5706018518518517E-2</v>
      </c>
      <c r="H21" s="99">
        <v>20</v>
      </c>
      <c r="I21" s="100"/>
      <c r="J21" s="100"/>
      <c r="K21" s="100"/>
      <c r="L21" s="100"/>
      <c r="M21" s="100"/>
      <c r="N21" s="100"/>
      <c r="O21" s="101"/>
      <c r="P21" s="102"/>
      <c r="Q21" s="101"/>
      <c r="R21" s="100"/>
      <c r="S21" s="100"/>
      <c r="T21" s="103"/>
      <c r="U21" s="100"/>
      <c r="V21" s="100"/>
    </row>
    <row r="22" spans="1:22" ht="15" customHeight="1">
      <c r="A22" s="97" t="s">
        <v>294</v>
      </c>
      <c r="B22" s="97" t="s">
        <v>295</v>
      </c>
      <c r="C22" s="98" t="s">
        <v>40</v>
      </c>
      <c r="D22" s="105" t="s">
        <v>1374</v>
      </c>
      <c r="E22" s="106">
        <v>1.1111111111111112E-2</v>
      </c>
      <c r="F22" s="106">
        <v>3.7291666666666667E-2</v>
      </c>
      <c r="G22" s="107">
        <f>SUM(F22-E22)</f>
        <v>2.6180555555555554E-2</v>
      </c>
      <c r="H22" s="99">
        <v>21</v>
      </c>
      <c r="I22" s="100"/>
      <c r="J22" s="100"/>
      <c r="K22" s="100"/>
      <c r="L22" s="100"/>
      <c r="M22" s="100"/>
      <c r="N22" s="100"/>
      <c r="O22" s="101"/>
      <c r="P22" s="102"/>
      <c r="Q22" s="101"/>
      <c r="R22" s="100"/>
      <c r="S22" s="100"/>
      <c r="T22" s="103"/>
      <c r="U22" s="100"/>
      <c r="V22" s="100"/>
    </row>
    <row r="23" spans="1:22" ht="15" customHeight="1">
      <c r="A23" s="97" t="s">
        <v>1307</v>
      </c>
      <c r="B23" s="97" t="s">
        <v>1308</v>
      </c>
      <c r="C23" s="98" t="s">
        <v>24</v>
      </c>
      <c r="D23" s="105" t="s">
        <v>1374</v>
      </c>
      <c r="E23" s="106">
        <v>1.1111111111111112E-2</v>
      </c>
      <c r="F23" s="106">
        <v>3.7534722222222219E-2</v>
      </c>
      <c r="G23" s="107">
        <f>SUM(F23-E23)</f>
        <v>2.6423611111111106E-2</v>
      </c>
      <c r="H23" s="99">
        <v>22</v>
      </c>
      <c r="I23" s="100"/>
      <c r="J23" s="100"/>
      <c r="K23" s="100"/>
      <c r="L23" s="100"/>
      <c r="M23" s="100"/>
      <c r="N23" s="100"/>
      <c r="O23" s="101"/>
      <c r="P23" s="102"/>
      <c r="Q23" s="101"/>
      <c r="R23" s="100"/>
      <c r="S23" s="100"/>
      <c r="T23" s="103"/>
      <c r="U23" s="100"/>
      <c r="V23" s="100"/>
    </row>
    <row r="24" spans="1:22" ht="15" customHeight="1">
      <c r="A24" s="97" t="s">
        <v>456</v>
      </c>
      <c r="B24" s="97" t="s">
        <v>445</v>
      </c>
      <c r="C24" s="98" t="s">
        <v>40</v>
      </c>
      <c r="D24" s="105" t="s">
        <v>1374</v>
      </c>
      <c r="E24" s="106">
        <v>1.1111111111111112E-2</v>
      </c>
      <c r="F24" s="106">
        <v>3.7534722222222219E-2</v>
      </c>
      <c r="G24" s="107">
        <f>SUM(F24-E24)</f>
        <v>2.6423611111111106E-2</v>
      </c>
      <c r="H24" s="99">
        <v>23</v>
      </c>
      <c r="I24" s="100"/>
      <c r="J24" s="100"/>
      <c r="K24" s="100"/>
      <c r="L24" s="100"/>
      <c r="M24" s="100"/>
      <c r="N24" s="100"/>
      <c r="O24" s="101"/>
      <c r="P24" s="102"/>
      <c r="Q24" s="101"/>
      <c r="R24" s="100"/>
      <c r="S24" s="102"/>
      <c r="T24" s="110"/>
      <c r="U24" s="111"/>
      <c r="V24" s="100"/>
    </row>
    <row r="25" spans="1:22" ht="15" customHeight="1">
      <c r="A25" s="97" t="s">
        <v>310</v>
      </c>
      <c r="B25" s="97" t="s">
        <v>306</v>
      </c>
      <c r="C25" s="98" t="s">
        <v>40</v>
      </c>
      <c r="D25" s="105" t="s">
        <v>24</v>
      </c>
      <c r="E25" s="106">
        <v>1.3888888888888888E-2</v>
      </c>
      <c r="F25" s="106">
        <v>4.1215277777777774E-2</v>
      </c>
      <c r="G25" s="107">
        <f>SUM(F25-E25)</f>
        <v>2.7326388888888886E-2</v>
      </c>
      <c r="H25" s="99">
        <v>24</v>
      </c>
      <c r="I25" s="100"/>
      <c r="J25" s="100"/>
      <c r="K25" s="100"/>
      <c r="L25" s="100"/>
      <c r="M25" s="100"/>
      <c r="N25" s="100"/>
      <c r="O25" s="101"/>
      <c r="P25" s="102"/>
      <c r="Q25" s="101"/>
      <c r="R25" s="100"/>
      <c r="S25" s="100"/>
      <c r="T25" s="103"/>
      <c r="U25" s="102"/>
      <c r="V25" s="100"/>
    </row>
    <row r="26" spans="1:22" ht="15" customHeight="1">
      <c r="A26" s="97" t="s">
        <v>1150</v>
      </c>
      <c r="B26" s="97" t="s">
        <v>1151</v>
      </c>
      <c r="C26" s="98" t="s">
        <v>40</v>
      </c>
      <c r="D26" s="105" t="s">
        <v>1374</v>
      </c>
      <c r="E26" s="106">
        <v>1.1111111111111112E-2</v>
      </c>
      <c r="F26" s="106">
        <v>3.8692129629629632E-2</v>
      </c>
      <c r="G26" s="107">
        <f>SUM(F26-E26)</f>
        <v>2.7581018518518519E-2</v>
      </c>
      <c r="H26" s="99">
        <v>25</v>
      </c>
      <c r="I26" s="100"/>
      <c r="J26" s="100"/>
      <c r="K26" s="100"/>
      <c r="L26" s="100"/>
      <c r="M26" s="100"/>
      <c r="N26" s="100"/>
      <c r="O26" s="101"/>
      <c r="P26" s="102"/>
      <c r="Q26" s="115"/>
      <c r="R26" s="100"/>
      <c r="S26" s="100"/>
      <c r="T26" s="103"/>
      <c r="U26" s="100"/>
      <c r="V26" s="100"/>
    </row>
    <row r="27" spans="1:22" ht="15" customHeight="1">
      <c r="A27" s="97" t="s">
        <v>294</v>
      </c>
      <c r="B27" s="97" t="s">
        <v>437</v>
      </c>
      <c r="C27" s="98" t="s">
        <v>40</v>
      </c>
      <c r="D27" s="105" t="s">
        <v>1374</v>
      </c>
      <c r="E27" s="106">
        <v>1.1111111111111112E-2</v>
      </c>
      <c r="F27" s="106">
        <v>3.888888888888889E-2</v>
      </c>
      <c r="G27" s="107">
        <f>SUM(F27-E27)</f>
        <v>2.7777777777777776E-2</v>
      </c>
      <c r="H27" s="99">
        <v>26</v>
      </c>
      <c r="I27" s="100"/>
      <c r="J27" s="100"/>
      <c r="K27" s="100"/>
      <c r="L27" s="100"/>
      <c r="M27" s="100"/>
      <c r="N27" s="100"/>
      <c r="O27" s="101"/>
      <c r="P27" s="101"/>
      <c r="Q27" s="101"/>
      <c r="R27" s="100"/>
      <c r="S27" s="100"/>
      <c r="T27" s="103"/>
      <c r="U27" s="100"/>
      <c r="V27" s="100"/>
    </row>
    <row r="28" spans="1:22" ht="15" customHeight="1">
      <c r="A28" s="97" t="s">
        <v>361</v>
      </c>
      <c r="B28" s="97" t="s">
        <v>362</v>
      </c>
      <c r="C28" s="98" t="s">
        <v>40</v>
      </c>
      <c r="D28" s="105" t="s">
        <v>1374</v>
      </c>
      <c r="E28" s="106">
        <v>1.1111111111111112E-2</v>
      </c>
      <c r="F28" s="106">
        <v>3.9178240740740743E-2</v>
      </c>
      <c r="G28" s="107">
        <f>SUM(F28-E28)</f>
        <v>2.8067129629629629E-2</v>
      </c>
      <c r="H28" s="99">
        <v>27</v>
      </c>
      <c r="I28" s="100"/>
      <c r="J28" s="100"/>
      <c r="K28" s="100"/>
      <c r="L28" s="100"/>
      <c r="M28" s="100"/>
      <c r="N28" s="100"/>
      <c r="O28" s="101"/>
      <c r="P28" s="102"/>
      <c r="Q28" s="101"/>
      <c r="R28" s="100"/>
      <c r="S28" s="114"/>
      <c r="T28" s="112"/>
      <c r="U28" s="102"/>
      <c r="V28" s="100"/>
    </row>
    <row r="29" spans="1:22" ht="15" customHeight="1">
      <c r="A29" s="97" t="s">
        <v>823</v>
      </c>
      <c r="B29" s="97" t="s">
        <v>824</v>
      </c>
      <c r="C29" s="98" t="s">
        <v>24</v>
      </c>
      <c r="D29" s="105" t="s">
        <v>1374</v>
      </c>
      <c r="E29" s="106">
        <v>1.1111111111111112E-2</v>
      </c>
      <c r="F29" s="106">
        <v>3.9224537037037037E-2</v>
      </c>
      <c r="G29" s="107">
        <f>SUM(F29-E29)</f>
        <v>2.8113425925925924E-2</v>
      </c>
      <c r="H29" s="99">
        <v>28</v>
      </c>
      <c r="I29" s="100"/>
      <c r="J29" s="100"/>
      <c r="K29" s="100"/>
      <c r="L29" s="100"/>
      <c r="M29" s="100"/>
      <c r="N29" s="100"/>
      <c r="O29" s="101"/>
      <c r="P29" s="102"/>
      <c r="Q29" s="101"/>
      <c r="R29" s="100"/>
      <c r="S29" s="100"/>
      <c r="T29" s="103"/>
      <c r="U29" s="102"/>
      <c r="V29" s="100"/>
    </row>
    <row r="30" spans="1:22" ht="15" customHeight="1">
      <c r="A30" s="97" t="s">
        <v>376</v>
      </c>
      <c r="B30" s="97" t="s">
        <v>377</v>
      </c>
      <c r="C30" s="98" t="s">
        <v>40</v>
      </c>
      <c r="D30" s="105" t="s">
        <v>1372</v>
      </c>
      <c r="E30" s="106">
        <v>8.3333333333333332E-3</v>
      </c>
      <c r="F30" s="106">
        <v>3.6701388888888888E-2</v>
      </c>
      <c r="G30" s="107">
        <f>SUM(F30-E30)</f>
        <v>2.8368055555555556E-2</v>
      </c>
      <c r="H30" s="99">
        <v>29</v>
      </c>
      <c r="I30" s="100"/>
      <c r="J30" s="100"/>
      <c r="K30" s="100"/>
      <c r="L30" s="100"/>
      <c r="M30" s="100"/>
      <c r="N30" s="100"/>
      <c r="O30" s="101"/>
      <c r="P30" s="102"/>
      <c r="Q30" s="101"/>
      <c r="R30" s="100"/>
      <c r="S30" s="100"/>
      <c r="T30" s="103"/>
      <c r="U30" s="100"/>
      <c r="V30" s="100"/>
    </row>
    <row r="31" spans="1:22" ht="15" customHeight="1">
      <c r="A31" s="97" t="s">
        <v>928</v>
      </c>
      <c r="B31" s="97" t="s">
        <v>929</v>
      </c>
      <c r="C31" s="98" t="s">
        <v>40</v>
      </c>
      <c r="D31" s="105" t="s">
        <v>1374</v>
      </c>
      <c r="E31" s="106">
        <v>1.1111111111111112E-2</v>
      </c>
      <c r="F31" s="106">
        <v>3.9548611111111111E-2</v>
      </c>
      <c r="G31" s="107">
        <f>SUM(F31-E31)</f>
        <v>2.8437499999999998E-2</v>
      </c>
      <c r="H31" s="99">
        <v>30</v>
      </c>
      <c r="I31" s="100"/>
      <c r="J31" s="100"/>
      <c r="K31" s="100"/>
      <c r="L31" s="100"/>
      <c r="M31" s="100"/>
      <c r="N31" s="100"/>
      <c r="O31" s="101"/>
      <c r="P31" s="102"/>
      <c r="Q31" s="101"/>
      <c r="R31" s="100"/>
      <c r="S31" s="100"/>
      <c r="T31" s="103"/>
      <c r="U31" s="100"/>
      <c r="V31" s="100"/>
    </row>
    <row r="32" spans="1:22" ht="15" customHeight="1">
      <c r="A32" s="97" t="s">
        <v>394</v>
      </c>
      <c r="B32" s="97" t="s">
        <v>978</v>
      </c>
      <c r="C32" s="98" t="s">
        <v>40</v>
      </c>
      <c r="D32" s="105" t="s">
        <v>1374</v>
      </c>
      <c r="E32" s="106">
        <v>1.1111111111111112E-2</v>
      </c>
      <c r="F32" s="106">
        <v>3.965277777777778E-2</v>
      </c>
      <c r="G32" s="107">
        <f>SUM(F32-E32)</f>
        <v>2.8541666666666667E-2</v>
      </c>
      <c r="H32" s="99">
        <v>31</v>
      </c>
      <c r="I32" s="100"/>
      <c r="J32" s="100"/>
      <c r="K32" s="100"/>
      <c r="L32" s="100"/>
      <c r="M32" s="100"/>
      <c r="N32" s="100"/>
      <c r="O32" s="101"/>
      <c r="P32" s="102"/>
      <c r="Q32" s="101"/>
      <c r="R32" s="100"/>
      <c r="S32" s="100"/>
      <c r="T32" s="103"/>
      <c r="U32" s="100"/>
      <c r="V32" s="100"/>
    </row>
    <row r="33" spans="1:22" ht="15" customHeight="1">
      <c r="A33" s="97" t="s">
        <v>868</v>
      </c>
      <c r="B33" s="97" t="s">
        <v>869</v>
      </c>
      <c r="C33" s="98" t="s">
        <v>24</v>
      </c>
      <c r="D33" s="105" t="s">
        <v>1374</v>
      </c>
      <c r="E33" s="106">
        <v>1.1111111111111112E-2</v>
      </c>
      <c r="F33" s="106">
        <v>3.9664351851851853E-2</v>
      </c>
      <c r="G33" s="107">
        <f>SUM(F33-E33)</f>
        <v>2.855324074074074E-2</v>
      </c>
      <c r="H33" s="99">
        <v>32</v>
      </c>
      <c r="I33" s="100"/>
      <c r="J33" s="100"/>
      <c r="K33" s="100"/>
      <c r="L33" s="100"/>
      <c r="M33" s="100"/>
      <c r="N33" s="100"/>
      <c r="O33" s="101"/>
      <c r="P33" s="102"/>
      <c r="Q33" s="101"/>
      <c r="R33" s="100"/>
      <c r="S33" s="100"/>
      <c r="T33" s="103"/>
      <c r="U33" s="102"/>
      <c r="V33" s="100"/>
    </row>
    <row r="34" spans="1:22" ht="15" customHeight="1">
      <c r="A34" s="97" t="s">
        <v>1330</v>
      </c>
      <c r="B34" s="97" t="s">
        <v>1331</v>
      </c>
      <c r="C34" s="98" t="s">
        <v>24</v>
      </c>
      <c r="D34" s="105" t="s">
        <v>1372</v>
      </c>
      <c r="E34" s="106">
        <v>8.3333333333333332E-3</v>
      </c>
      <c r="F34" s="106">
        <v>3.7384259259259263E-2</v>
      </c>
      <c r="G34" s="107">
        <f>SUM(F34-E34)</f>
        <v>2.9050925925925931E-2</v>
      </c>
      <c r="H34" s="99">
        <v>33</v>
      </c>
      <c r="I34" s="100"/>
      <c r="J34" s="100"/>
      <c r="K34" s="100"/>
      <c r="L34" s="100"/>
      <c r="M34" s="100"/>
      <c r="N34" s="100"/>
      <c r="O34" s="101"/>
      <c r="P34" s="102"/>
      <c r="Q34" s="101"/>
      <c r="R34" s="100"/>
      <c r="S34" s="100"/>
      <c r="T34" s="103"/>
      <c r="U34" s="100"/>
      <c r="V34" s="100"/>
    </row>
    <row r="35" spans="1:22" ht="15" customHeight="1">
      <c r="A35" s="97" t="s">
        <v>37</v>
      </c>
      <c r="B35" s="97" t="s">
        <v>38</v>
      </c>
      <c r="C35" s="98" t="s">
        <v>40</v>
      </c>
      <c r="D35" s="105" t="s">
        <v>1374</v>
      </c>
      <c r="E35" s="106">
        <v>1.1111111111111112E-2</v>
      </c>
      <c r="F35" s="106">
        <v>4.0370370370370369E-2</v>
      </c>
      <c r="G35" s="107">
        <f>SUM(F35-E35)</f>
        <v>2.9259259259259256E-2</v>
      </c>
      <c r="H35" s="99">
        <v>34</v>
      </c>
      <c r="I35" s="100"/>
      <c r="J35" s="100"/>
      <c r="K35" s="100"/>
      <c r="L35" s="100"/>
      <c r="M35" s="100"/>
      <c r="N35" s="100"/>
      <c r="O35" s="101"/>
      <c r="P35" s="102"/>
      <c r="Q35" s="101"/>
      <c r="R35" s="100"/>
      <c r="S35" s="102"/>
      <c r="T35" s="122"/>
      <c r="U35" s="102"/>
      <c r="V35" s="100"/>
    </row>
    <row r="36" spans="1:22" ht="15" customHeight="1">
      <c r="A36" s="97" t="s">
        <v>556</v>
      </c>
      <c r="B36" s="97" t="s">
        <v>441</v>
      </c>
      <c r="C36" s="98" t="s">
        <v>24</v>
      </c>
      <c r="D36" s="105" t="s">
        <v>1372</v>
      </c>
      <c r="E36" s="106">
        <v>8.3333333333333332E-3</v>
      </c>
      <c r="F36" s="106">
        <v>3.784722222222222E-2</v>
      </c>
      <c r="G36" s="107">
        <f>SUM(F36-E36)</f>
        <v>2.9513888888888888E-2</v>
      </c>
      <c r="H36" s="99">
        <v>35</v>
      </c>
      <c r="I36" s="100"/>
      <c r="J36" s="100"/>
      <c r="K36" s="100"/>
      <c r="L36" s="100"/>
      <c r="M36" s="100"/>
      <c r="N36" s="100"/>
      <c r="O36" s="101"/>
      <c r="P36" s="102"/>
      <c r="Q36" s="101"/>
      <c r="R36" s="100"/>
      <c r="S36" s="100"/>
      <c r="T36" s="103"/>
      <c r="U36" s="102"/>
      <c r="V36" s="100"/>
    </row>
    <row r="37" spans="1:22" ht="15" customHeight="1">
      <c r="A37" s="97" t="s">
        <v>213</v>
      </c>
      <c r="B37" s="97" t="s">
        <v>247</v>
      </c>
      <c r="C37" s="98" t="s">
        <v>24</v>
      </c>
      <c r="D37" s="105" t="s">
        <v>1372</v>
      </c>
      <c r="E37" s="106">
        <v>8.3333333333333332E-3</v>
      </c>
      <c r="F37" s="106">
        <v>3.8067129629629631E-2</v>
      </c>
      <c r="G37" s="107">
        <f>SUM(F37-E37)</f>
        <v>2.97337962962963E-2</v>
      </c>
      <c r="H37" s="99">
        <v>36</v>
      </c>
      <c r="I37" s="100"/>
      <c r="J37" s="100"/>
      <c r="K37" s="100"/>
      <c r="L37" s="100"/>
      <c r="M37" s="100"/>
      <c r="N37" s="100"/>
      <c r="O37" s="101"/>
      <c r="P37" s="102"/>
      <c r="Q37" s="101"/>
      <c r="R37" s="100"/>
      <c r="S37" s="100"/>
      <c r="T37" s="103"/>
      <c r="U37" s="100"/>
      <c r="V37" s="100"/>
    </row>
    <row r="38" spans="1:22" ht="15" customHeight="1">
      <c r="A38" s="97" t="s">
        <v>319</v>
      </c>
      <c r="B38" s="97" t="s">
        <v>881</v>
      </c>
      <c r="C38" s="98" t="s">
        <v>40</v>
      </c>
      <c r="D38" s="105" t="s">
        <v>1372</v>
      </c>
      <c r="E38" s="106">
        <v>8.3333333333333332E-3</v>
      </c>
      <c r="F38" s="106">
        <v>3.8171296296296293E-2</v>
      </c>
      <c r="G38" s="107">
        <f>SUM(F38-E38)</f>
        <v>2.9837962962962962E-2</v>
      </c>
      <c r="H38" s="99">
        <v>37</v>
      </c>
      <c r="I38" s="100"/>
      <c r="J38" s="100"/>
      <c r="K38" s="100"/>
      <c r="L38" s="100"/>
      <c r="M38" s="100"/>
      <c r="N38" s="100"/>
      <c r="O38" s="101"/>
      <c r="P38" s="102"/>
      <c r="Q38" s="101"/>
      <c r="R38" s="100"/>
      <c r="S38" s="102"/>
      <c r="T38" s="112"/>
      <c r="U38" s="102"/>
      <c r="V38" s="100"/>
    </row>
    <row r="39" spans="1:22" ht="15" customHeight="1">
      <c r="A39" s="97" t="s">
        <v>589</v>
      </c>
      <c r="B39" s="97" t="s">
        <v>276</v>
      </c>
      <c r="C39" s="98" t="s">
        <v>40</v>
      </c>
      <c r="D39" s="105" t="s">
        <v>1371</v>
      </c>
      <c r="E39" s="106">
        <v>5.5555555555555558E-3</v>
      </c>
      <c r="F39" s="106">
        <v>3.619212962962963E-2</v>
      </c>
      <c r="G39" s="107">
        <f>SUM(F39-E39)</f>
        <v>3.0636574074074073E-2</v>
      </c>
      <c r="H39" s="99">
        <v>38</v>
      </c>
      <c r="I39" s="100"/>
      <c r="J39" s="100"/>
      <c r="K39" s="100"/>
      <c r="L39" s="100"/>
      <c r="M39" s="100"/>
      <c r="N39" s="109"/>
      <c r="O39" s="101"/>
      <c r="Q39" s="100"/>
      <c r="R39" s="100"/>
      <c r="S39" s="100"/>
      <c r="T39" s="103"/>
      <c r="U39" s="100"/>
      <c r="V39" s="100"/>
    </row>
    <row r="40" spans="1:22" ht="15" customHeight="1">
      <c r="A40" s="97" t="s">
        <v>1098</v>
      </c>
      <c r="B40" s="97" t="s">
        <v>1099</v>
      </c>
      <c r="C40" s="98" t="s">
        <v>24</v>
      </c>
      <c r="D40" s="105" t="s">
        <v>1372</v>
      </c>
      <c r="E40" s="106">
        <v>8.3333333333333332E-3</v>
      </c>
      <c r="F40" s="106">
        <v>3.936342592592592E-2</v>
      </c>
      <c r="G40" s="107">
        <f>SUM(F40-E40)</f>
        <v>3.1030092592592588E-2</v>
      </c>
      <c r="H40" s="99">
        <v>39</v>
      </c>
      <c r="I40" s="100"/>
      <c r="J40" s="100"/>
      <c r="K40" s="100"/>
      <c r="L40" s="100"/>
      <c r="M40" s="100"/>
      <c r="N40" s="100"/>
      <c r="O40" s="101"/>
      <c r="P40" s="102"/>
      <c r="Q40" s="101"/>
      <c r="R40" s="100"/>
      <c r="S40" s="100"/>
      <c r="T40" s="103"/>
      <c r="U40" s="102"/>
      <c r="V40" s="100"/>
    </row>
    <row r="41" spans="1:22" ht="15" customHeight="1">
      <c r="A41" s="97" t="s">
        <v>1082</v>
      </c>
      <c r="B41" s="97" t="s">
        <v>1079</v>
      </c>
      <c r="C41" s="98" t="s">
        <v>40</v>
      </c>
      <c r="D41" s="105" t="s">
        <v>1367</v>
      </c>
      <c r="E41" s="106">
        <v>2.7777777777777779E-3</v>
      </c>
      <c r="F41" s="106">
        <v>3.4027777777777775E-2</v>
      </c>
      <c r="G41" s="107">
        <f>SUM(F41-E41)</f>
        <v>3.1249999999999997E-2</v>
      </c>
      <c r="H41" s="99">
        <v>40</v>
      </c>
      <c r="I41" s="100"/>
      <c r="J41" s="100"/>
      <c r="K41" s="100"/>
      <c r="L41" s="100"/>
      <c r="M41" s="100"/>
      <c r="N41" s="100"/>
      <c r="O41" s="101"/>
      <c r="P41" s="102"/>
      <c r="Q41" s="101"/>
      <c r="R41" s="100"/>
      <c r="S41" s="100"/>
      <c r="T41" s="103"/>
      <c r="U41" s="100"/>
      <c r="V41" s="100"/>
    </row>
    <row r="42" spans="1:22" ht="15" customHeight="1">
      <c r="A42" s="97" t="s">
        <v>275</v>
      </c>
      <c r="B42" s="97" t="s">
        <v>276</v>
      </c>
      <c r="C42" s="98" t="s">
        <v>40</v>
      </c>
      <c r="D42" s="105" t="s">
        <v>1371</v>
      </c>
      <c r="E42" s="106">
        <v>5.5555555555555558E-3</v>
      </c>
      <c r="F42" s="106">
        <v>3.6909722222222226E-2</v>
      </c>
      <c r="G42" s="107">
        <f>SUM(F42-E42)</f>
        <v>3.1354166666666669E-2</v>
      </c>
      <c r="H42" s="99">
        <v>41</v>
      </c>
      <c r="I42" s="100"/>
      <c r="J42" s="100"/>
      <c r="K42" s="100"/>
      <c r="L42" s="100"/>
      <c r="M42" s="100"/>
      <c r="N42" s="100"/>
      <c r="O42" s="101"/>
      <c r="P42" s="102"/>
      <c r="Q42" s="101"/>
      <c r="R42" s="100"/>
      <c r="S42" s="102"/>
      <c r="T42" s="103"/>
      <c r="U42" s="102"/>
      <c r="V42" s="100"/>
    </row>
    <row r="43" spans="1:22" ht="15" customHeight="1">
      <c r="A43" s="97" t="s">
        <v>610</v>
      </c>
      <c r="B43" s="108" t="s">
        <v>607</v>
      </c>
      <c r="C43" s="98" t="s">
        <v>24</v>
      </c>
      <c r="D43" s="105" t="s">
        <v>1371</v>
      </c>
      <c r="E43" s="106">
        <v>5.5555555555555558E-3</v>
      </c>
      <c r="F43" s="106">
        <v>3.7037037037037042E-2</v>
      </c>
      <c r="G43" s="107">
        <f>SUM(F43-E43)</f>
        <v>3.1481481481481485E-2</v>
      </c>
      <c r="H43" s="99">
        <v>42</v>
      </c>
      <c r="I43" s="100"/>
      <c r="J43" s="100"/>
      <c r="K43" s="100"/>
      <c r="L43" s="100"/>
      <c r="M43" s="100"/>
      <c r="N43" s="100"/>
      <c r="O43" s="101"/>
      <c r="P43" s="101"/>
      <c r="Q43" s="101"/>
      <c r="R43" s="100"/>
      <c r="S43" s="100"/>
      <c r="T43" s="103"/>
      <c r="U43" s="102"/>
      <c r="V43" s="100"/>
    </row>
    <row r="44" spans="1:22" ht="15" customHeight="1">
      <c r="A44" s="97" t="s">
        <v>637</v>
      </c>
      <c r="B44" s="97" t="s">
        <v>638</v>
      </c>
      <c r="C44" s="98" t="s">
        <v>40</v>
      </c>
      <c r="D44" s="105" t="s">
        <v>1374</v>
      </c>
      <c r="E44" s="106">
        <v>1.1111111111111112E-2</v>
      </c>
      <c r="F44" s="106">
        <v>4.2766203703703702E-2</v>
      </c>
      <c r="G44" s="107">
        <f>SUM(F44-E44)</f>
        <v>3.1655092592592589E-2</v>
      </c>
      <c r="H44" s="99">
        <v>43</v>
      </c>
      <c r="I44" s="100"/>
      <c r="J44" s="100"/>
      <c r="K44" s="100"/>
      <c r="L44" s="100"/>
      <c r="M44" s="100"/>
      <c r="N44" s="100"/>
      <c r="O44" s="101"/>
      <c r="P44" s="102"/>
      <c r="Q44" s="101"/>
      <c r="R44" s="100"/>
      <c r="S44" s="100"/>
      <c r="T44" s="103"/>
      <c r="U44" s="100"/>
      <c r="V44" s="100"/>
    </row>
    <row r="45" spans="1:22" ht="15" customHeight="1">
      <c r="A45" s="97" t="s">
        <v>213</v>
      </c>
      <c r="B45" s="97" t="s">
        <v>204</v>
      </c>
      <c r="C45" s="98" t="s">
        <v>24</v>
      </c>
      <c r="D45" s="105" t="s">
        <v>1374</v>
      </c>
      <c r="E45" s="106">
        <v>1.1111111111111112E-2</v>
      </c>
      <c r="F45" s="106">
        <v>4.2858796296296298E-2</v>
      </c>
      <c r="G45" s="107">
        <f>SUM(F45-E45)</f>
        <v>3.1747685185185184E-2</v>
      </c>
      <c r="H45" s="99">
        <v>44</v>
      </c>
      <c r="I45" s="100"/>
      <c r="J45" s="100"/>
      <c r="K45" s="100"/>
      <c r="L45" s="100"/>
      <c r="M45" s="100"/>
      <c r="N45" s="100"/>
      <c r="O45" s="101"/>
      <c r="P45" s="102"/>
      <c r="Q45" s="101"/>
      <c r="R45" s="100"/>
      <c r="S45" s="100"/>
      <c r="T45" s="103"/>
      <c r="U45" s="100"/>
      <c r="V45" s="100"/>
    </row>
    <row r="46" spans="1:22" ht="15" customHeight="1">
      <c r="A46" s="97" t="s">
        <v>1159</v>
      </c>
      <c r="B46" s="97" t="s">
        <v>1151</v>
      </c>
      <c r="C46" s="98" t="s">
        <v>24</v>
      </c>
      <c r="D46" s="105" t="s">
        <v>1367</v>
      </c>
      <c r="E46" s="106">
        <v>2.7777777777777779E-3</v>
      </c>
      <c r="F46" s="106">
        <v>3.4629629629629628E-2</v>
      </c>
      <c r="G46" s="107">
        <f>SUM(F46-E46)</f>
        <v>3.1851851851851853E-2</v>
      </c>
      <c r="H46" s="99">
        <v>45</v>
      </c>
      <c r="I46" s="100"/>
      <c r="J46" s="100"/>
      <c r="K46" s="100"/>
      <c r="L46" s="100"/>
      <c r="M46" s="100"/>
      <c r="N46" s="100"/>
      <c r="O46" s="101"/>
      <c r="P46" s="102"/>
      <c r="Q46" s="101"/>
      <c r="R46" s="100"/>
      <c r="S46" s="100"/>
      <c r="T46" s="103"/>
      <c r="U46" s="100"/>
      <c r="V46" s="100"/>
    </row>
    <row r="47" spans="1:22" ht="15" customHeight="1">
      <c r="A47" s="97" t="s">
        <v>280</v>
      </c>
      <c r="B47" s="97" t="s">
        <v>1054</v>
      </c>
      <c r="C47" s="98" t="s">
        <v>24</v>
      </c>
      <c r="D47" s="105" t="s">
        <v>1367</v>
      </c>
      <c r="E47" s="106">
        <v>2.7777777777777779E-3</v>
      </c>
      <c r="F47" s="106">
        <v>3.4733796296296297E-2</v>
      </c>
      <c r="G47" s="107">
        <f>SUM(F47-E47)</f>
        <v>3.1956018518518522E-2</v>
      </c>
      <c r="H47" s="99">
        <v>46</v>
      </c>
      <c r="I47" s="100"/>
      <c r="J47" s="100"/>
      <c r="K47" s="100"/>
      <c r="L47" s="100"/>
      <c r="M47" s="100"/>
      <c r="N47" s="100"/>
      <c r="O47" s="101"/>
      <c r="P47" s="102"/>
      <c r="Q47" s="101"/>
      <c r="R47" s="100"/>
      <c r="S47" s="100"/>
      <c r="T47" s="103"/>
      <c r="U47" s="102"/>
      <c r="V47" s="100"/>
    </row>
    <row r="48" spans="1:22" ht="15" customHeight="1">
      <c r="A48" s="97" t="s">
        <v>601</v>
      </c>
      <c r="B48" s="108" t="s">
        <v>598</v>
      </c>
      <c r="C48" s="98" t="s">
        <v>24</v>
      </c>
      <c r="D48" s="105" t="s">
        <v>1367</v>
      </c>
      <c r="E48" s="106">
        <v>2.7777777777777779E-3</v>
      </c>
      <c r="F48" s="106">
        <v>3.4756944444444444E-2</v>
      </c>
      <c r="G48" s="107">
        <f>SUM(F48-E48)</f>
        <v>3.197916666666667E-2</v>
      </c>
      <c r="H48" s="99">
        <v>47</v>
      </c>
      <c r="I48" s="100"/>
      <c r="J48" s="100"/>
      <c r="K48" s="100"/>
      <c r="L48" s="100"/>
      <c r="M48" s="100"/>
      <c r="N48" s="100"/>
      <c r="O48" s="101"/>
      <c r="P48" s="102"/>
      <c r="Q48" s="101"/>
      <c r="R48" s="100"/>
      <c r="S48" s="100"/>
      <c r="T48" s="103"/>
      <c r="U48" s="100"/>
      <c r="V48" s="100"/>
    </row>
    <row r="49" spans="1:25" ht="15" customHeight="1">
      <c r="A49" s="97" t="s">
        <v>829</v>
      </c>
      <c r="B49" s="97" t="s">
        <v>830</v>
      </c>
      <c r="C49" s="98" t="s">
        <v>24</v>
      </c>
      <c r="D49" s="105" t="s">
        <v>1367</v>
      </c>
      <c r="E49" s="106">
        <v>2.7777777777777779E-3</v>
      </c>
      <c r="F49" s="106">
        <v>3.5729166666666666E-2</v>
      </c>
      <c r="G49" s="107">
        <f>SUM(F49-E49)</f>
        <v>3.2951388888888891E-2</v>
      </c>
      <c r="H49" s="99">
        <v>48</v>
      </c>
      <c r="I49" s="100"/>
      <c r="J49" s="100"/>
      <c r="K49" s="100"/>
      <c r="L49" s="100"/>
      <c r="M49" s="100"/>
      <c r="N49" s="100"/>
      <c r="O49" s="101"/>
      <c r="P49" s="102"/>
      <c r="Q49" s="101"/>
      <c r="R49" s="100"/>
      <c r="S49" s="100"/>
      <c r="T49" s="103"/>
      <c r="U49" s="100"/>
      <c r="V49" s="100"/>
    </row>
    <row r="50" spans="1:25" ht="15" customHeight="1">
      <c r="A50" s="97" t="s">
        <v>55</v>
      </c>
      <c r="B50" s="97" t="s">
        <v>56</v>
      </c>
      <c r="C50" s="98" t="s">
        <v>24</v>
      </c>
      <c r="D50" s="105" t="s">
        <v>1367</v>
      </c>
      <c r="E50" s="106">
        <v>2.7777777777777779E-3</v>
      </c>
      <c r="F50" s="106">
        <v>3.6076388888888887E-2</v>
      </c>
      <c r="G50" s="107">
        <f>SUM(F50-E50)</f>
        <v>3.3298611111111112E-2</v>
      </c>
      <c r="H50" s="99">
        <v>49</v>
      </c>
      <c r="I50" s="100"/>
      <c r="J50" s="100"/>
      <c r="K50" s="100"/>
      <c r="L50" s="100"/>
      <c r="M50" s="100"/>
      <c r="N50" s="100"/>
      <c r="O50" s="102"/>
      <c r="P50" s="100"/>
      <c r="Q50" s="101"/>
      <c r="R50" s="100"/>
      <c r="S50" s="100"/>
      <c r="T50" s="103"/>
      <c r="U50" s="100"/>
      <c r="V50" s="100"/>
    </row>
    <row r="51" spans="1:25" ht="15" customHeight="1">
      <c r="A51" s="97" t="s">
        <v>1368</v>
      </c>
      <c r="B51" s="97" t="s">
        <v>1369</v>
      </c>
      <c r="C51" s="98" t="s">
        <v>24</v>
      </c>
      <c r="D51" s="105" t="s">
        <v>1370</v>
      </c>
      <c r="E51" s="106">
        <v>0</v>
      </c>
      <c r="F51" s="106">
        <v>3.4247685185185187E-2</v>
      </c>
      <c r="G51" s="107">
        <f>SUM(F51-E51)</f>
        <v>3.4247685185185187E-2</v>
      </c>
      <c r="H51" s="99">
        <v>50</v>
      </c>
      <c r="I51" s="100"/>
      <c r="J51" s="100"/>
      <c r="K51" s="100"/>
      <c r="L51" s="100"/>
      <c r="M51" s="100"/>
      <c r="N51" s="100"/>
      <c r="O51" s="101"/>
      <c r="P51" s="102"/>
      <c r="Q51" s="101"/>
      <c r="R51" s="100"/>
      <c r="S51" s="100"/>
      <c r="T51" s="103"/>
      <c r="U51" s="100"/>
      <c r="V51" s="100"/>
    </row>
    <row r="52" spans="1:25" ht="15" customHeight="1">
      <c r="A52" s="97" t="s">
        <v>346</v>
      </c>
      <c r="B52" s="97" t="s">
        <v>347</v>
      </c>
      <c r="C52" s="98" t="s">
        <v>40</v>
      </c>
      <c r="D52" s="105" t="s">
        <v>1371</v>
      </c>
      <c r="E52" s="106">
        <v>5.5555555555555558E-3</v>
      </c>
      <c r="F52" s="106">
        <v>4.024305555555556E-2</v>
      </c>
      <c r="G52" s="107">
        <f>SUM(F52-E52)</f>
        <v>3.4687500000000003E-2</v>
      </c>
      <c r="H52" s="99">
        <v>51</v>
      </c>
      <c r="I52" s="100"/>
      <c r="J52" s="100"/>
      <c r="K52" s="100"/>
      <c r="L52" s="100"/>
      <c r="M52" s="100"/>
      <c r="N52" s="100"/>
      <c r="O52" s="101"/>
      <c r="P52" s="102"/>
      <c r="Q52" s="101"/>
      <c r="R52" s="100"/>
      <c r="S52" s="100"/>
      <c r="T52" s="103"/>
      <c r="U52" s="100"/>
      <c r="V52" s="100"/>
    </row>
    <row r="53" spans="1:25" ht="15" customHeight="1">
      <c r="A53" s="97" t="s">
        <v>676</v>
      </c>
      <c r="B53" s="97" t="s">
        <v>677</v>
      </c>
      <c r="C53" s="98" t="s">
        <v>24</v>
      </c>
      <c r="D53" s="105" t="s">
        <v>1370</v>
      </c>
      <c r="E53" s="106">
        <v>0</v>
      </c>
      <c r="F53" s="106">
        <v>3.5335648148148151E-2</v>
      </c>
      <c r="G53" s="107">
        <f>SUM(F53-E53)</f>
        <v>3.5335648148148151E-2</v>
      </c>
      <c r="H53" s="99">
        <v>52</v>
      </c>
      <c r="I53" s="100"/>
      <c r="J53" s="100"/>
      <c r="K53" s="100"/>
      <c r="L53" s="100"/>
      <c r="M53" s="100"/>
      <c r="N53" s="100"/>
      <c r="O53" s="101"/>
      <c r="P53" s="102"/>
      <c r="Q53" s="101"/>
      <c r="R53" s="100"/>
      <c r="S53" s="100"/>
      <c r="T53" s="103"/>
      <c r="U53" s="100"/>
      <c r="V53" s="100"/>
    </row>
    <row r="54" spans="1:25" ht="15" customHeight="1">
      <c r="A54" s="97" t="s">
        <v>613</v>
      </c>
      <c r="B54" s="108" t="s">
        <v>614</v>
      </c>
      <c r="C54" s="98" t="s">
        <v>24</v>
      </c>
      <c r="D54" s="105" t="s">
        <v>1367</v>
      </c>
      <c r="E54" s="106">
        <v>2.7777777777777779E-3</v>
      </c>
      <c r="F54" s="106">
        <v>3.8217592592592588E-2</v>
      </c>
      <c r="G54" s="107">
        <f>SUM(F54-E54)</f>
        <v>3.5439814814814813E-2</v>
      </c>
      <c r="H54" s="99">
        <v>53</v>
      </c>
      <c r="I54" s="100"/>
      <c r="J54" s="100"/>
      <c r="K54" s="100"/>
      <c r="L54" s="113"/>
      <c r="M54" s="100"/>
      <c r="N54" s="100"/>
      <c r="O54" s="101"/>
      <c r="P54" s="101"/>
      <c r="Q54" s="101"/>
      <c r="R54" s="100"/>
      <c r="S54" s="114"/>
      <c r="T54" s="112"/>
      <c r="U54" s="114"/>
      <c r="V54" s="100"/>
    </row>
    <row r="55" spans="1:25" ht="15" customHeight="1">
      <c r="A55" s="116" t="s">
        <v>1376</v>
      </c>
      <c r="B55" s="116" t="s">
        <v>1379</v>
      </c>
      <c r="C55" s="98" t="s">
        <v>40</v>
      </c>
      <c r="D55" s="98" t="s">
        <v>1367</v>
      </c>
      <c r="E55" s="106">
        <v>2.7777777777777779E-3</v>
      </c>
      <c r="F55" s="106">
        <v>3.8807870370370375E-2</v>
      </c>
      <c r="G55" s="107">
        <f>SUM(F55-E55)</f>
        <v>3.60300925925926E-2</v>
      </c>
      <c r="H55" s="99">
        <v>54</v>
      </c>
      <c r="I55" s="100"/>
      <c r="J55" s="109"/>
      <c r="K55" s="100"/>
      <c r="L55" s="109"/>
      <c r="M55" s="109"/>
      <c r="N55" s="109"/>
      <c r="O55" s="117"/>
      <c r="P55" s="109"/>
      <c r="Q55" s="117"/>
      <c r="R55" s="109"/>
      <c r="S55" s="100"/>
      <c r="T55" s="118"/>
      <c r="U55" s="109"/>
      <c r="V55" s="109"/>
      <c r="W55" s="109"/>
      <c r="X55" s="109"/>
      <c r="Y55" s="109"/>
    </row>
    <row r="56" spans="1:25" ht="15" customHeight="1">
      <c r="A56" s="97" t="s">
        <v>402</v>
      </c>
      <c r="B56" s="97" t="s">
        <v>403</v>
      </c>
      <c r="C56" s="98" t="s">
        <v>40</v>
      </c>
      <c r="D56" s="105" t="s">
        <v>1367</v>
      </c>
      <c r="E56" s="106">
        <v>2.7777777777777779E-3</v>
      </c>
      <c r="F56" s="106">
        <v>3.9155092592592596E-2</v>
      </c>
      <c r="G56" s="107">
        <f>SUM(F56-E56)</f>
        <v>3.6377314814814821E-2</v>
      </c>
      <c r="H56" s="99">
        <v>55</v>
      </c>
      <c r="I56" s="100"/>
      <c r="J56" s="100"/>
      <c r="K56" s="100"/>
      <c r="L56" s="100"/>
      <c r="M56" s="100"/>
      <c r="N56" s="100"/>
      <c r="O56" s="101"/>
      <c r="P56" s="102"/>
      <c r="Q56" s="101"/>
      <c r="R56" s="100"/>
      <c r="S56" s="102"/>
      <c r="T56" s="103"/>
      <c r="U56" s="100"/>
      <c r="V56" s="100"/>
    </row>
    <row r="57" spans="1:25" ht="15" customHeight="1">
      <c r="A57" s="97" t="s">
        <v>1377</v>
      </c>
      <c r="B57" s="97" t="s">
        <v>1381</v>
      </c>
      <c r="C57" s="98" t="s">
        <v>24</v>
      </c>
      <c r="D57" s="95" t="s">
        <v>1367</v>
      </c>
      <c r="E57" s="106">
        <v>2.7777777777777779E-3</v>
      </c>
      <c r="F57" s="106">
        <v>4.0428240740740744E-2</v>
      </c>
      <c r="G57" s="107">
        <f>SUM(F57-E57)</f>
        <v>3.7650462962962969E-2</v>
      </c>
      <c r="H57" s="99">
        <v>56</v>
      </c>
      <c r="I57" s="100"/>
      <c r="J57" s="100"/>
      <c r="K57" s="100"/>
      <c r="L57" s="100"/>
      <c r="M57" s="100"/>
      <c r="N57" s="100"/>
      <c r="O57" s="101"/>
      <c r="P57" s="101"/>
      <c r="Q57" s="101"/>
      <c r="R57" s="100"/>
      <c r="S57" s="100"/>
      <c r="T57" s="103"/>
      <c r="U57" s="100"/>
      <c r="V57" s="100"/>
    </row>
    <row r="58" spans="1:25" ht="15" customHeight="1">
      <c r="A58" s="97" t="s">
        <v>62</v>
      </c>
      <c r="B58" s="97" t="s">
        <v>1004</v>
      </c>
      <c r="C58" s="98" t="s">
        <v>40</v>
      </c>
      <c r="D58" s="105" t="s">
        <v>1370</v>
      </c>
      <c r="E58" s="106">
        <v>0</v>
      </c>
      <c r="F58" s="106">
        <v>3.8564814814814816E-2</v>
      </c>
      <c r="G58" s="107">
        <f>SUM(F58-E58)</f>
        <v>3.8564814814814816E-2</v>
      </c>
      <c r="H58" s="99">
        <v>57</v>
      </c>
      <c r="I58" s="100"/>
      <c r="J58" s="100"/>
      <c r="K58" s="100"/>
      <c r="L58" s="100"/>
      <c r="M58" s="100"/>
      <c r="N58" s="100"/>
      <c r="O58" s="101"/>
      <c r="P58" s="102"/>
      <c r="Q58" s="101"/>
      <c r="R58" s="100"/>
      <c r="S58" s="102"/>
      <c r="T58" s="103"/>
      <c r="U58" s="100"/>
      <c r="V58" s="100"/>
    </row>
    <row r="59" spans="1:25" ht="15" customHeight="1">
      <c r="A59" s="97" t="s">
        <v>120</v>
      </c>
      <c r="B59" s="97" t="s">
        <v>121</v>
      </c>
      <c r="C59" s="98" t="s">
        <v>24</v>
      </c>
      <c r="D59" s="105" t="s">
        <v>1370</v>
      </c>
      <c r="E59" s="106">
        <v>0</v>
      </c>
      <c r="F59" s="106">
        <v>3.9456018518518522E-2</v>
      </c>
      <c r="G59" s="107">
        <f>SUM(F59-E59)</f>
        <v>3.9456018518518522E-2</v>
      </c>
      <c r="H59" s="99">
        <v>58</v>
      </c>
      <c r="I59" s="100"/>
      <c r="J59" s="100"/>
      <c r="K59" s="100"/>
      <c r="L59" s="100"/>
      <c r="M59" s="100"/>
      <c r="P59" s="102"/>
      <c r="Q59" s="100"/>
      <c r="R59" s="103"/>
      <c r="S59" s="102"/>
      <c r="T59" s="103"/>
      <c r="U59" s="100"/>
      <c r="V59" s="100"/>
    </row>
    <row r="60" spans="1:25" ht="15" customHeight="1">
      <c r="A60" s="97" t="s">
        <v>1334</v>
      </c>
      <c r="B60" s="97" t="s">
        <v>1333</v>
      </c>
      <c r="C60" s="98" t="s">
        <v>24</v>
      </c>
      <c r="D60" s="105" t="s">
        <v>1367</v>
      </c>
      <c r="E60" s="106">
        <v>2.7777777777777779E-3</v>
      </c>
      <c r="F60" s="106">
        <v>4.2615740740740739E-2</v>
      </c>
      <c r="G60" s="107">
        <f>SUM(F60-E60)</f>
        <v>3.9837962962962964E-2</v>
      </c>
      <c r="H60" s="99">
        <v>59</v>
      </c>
      <c r="I60" s="100"/>
      <c r="J60" s="100"/>
      <c r="K60" s="100"/>
      <c r="L60" s="100"/>
      <c r="M60" s="100"/>
      <c r="N60" s="100"/>
      <c r="O60" s="101"/>
      <c r="P60" s="102"/>
      <c r="Q60" s="101"/>
      <c r="R60" s="100"/>
      <c r="S60" s="100"/>
      <c r="T60" s="103"/>
      <c r="U60" s="102"/>
      <c r="V60" s="100"/>
    </row>
    <row r="61" spans="1:25" ht="15" hidden="1" customHeight="1">
      <c r="A61" s="97" t="s">
        <v>22</v>
      </c>
      <c r="B61" s="97" t="s">
        <v>23</v>
      </c>
      <c r="C61" s="98" t="s">
        <v>24</v>
      </c>
      <c r="D61" s="105" t="s">
        <v>1367</v>
      </c>
      <c r="E61" s="106">
        <v>1.9444444444444445E-2</v>
      </c>
      <c r="F61" s="106">
        <v>4.0127314814814817E-2</v>
      </c>
      <c r="G61" s="107">
        <f>SUM(F61-E61)</f>
        <v>2.0682870370370372E-2</v>
      </c>
      <c r="H61" s="99"/>
      <c r="I61" s="100"/>
      <c r="J61" s="100"/>
      <c r="K61" s="100"/>
      <c r="L61" s="100"/>
      <c r="M61" s="100"/>
      <c r="N61" s="100"/>
      <c r="O61" s="101"/>
      <c r="P61" s="102"/>
      <c r="Q61" s="101"/>
      <c r="R61" s="100"/>
      <c r="S61" s="100"/>
      <c r="T61" s="103"/>
      <c r="U61" s="100"/>
      <c r="V61" s="100"/>
    </row>
    <row r="62" spans="1:25" ht="15" hidden="1" customHeight="1">
      <c r="A62" s="97" t="s">
        <v>31</v>
      </c>
      <c r="B62" s="97" t="s">
        <v>32</v>
      </c>
      <c r="C62" s="98" t="s">
        <v>24</v>
      </c>
      <c r="D62" s="105" t="s">
        <v>1367</v>
      </c>
      <c r="E62" s="106">
        <v>1.9444444444444445E-2</v>
      </c>
      <c r="F62" s="106">
        <v>4.0127314814814817E-2</v>
      </c>
      <c r="G62" s="107">
        <f>SUM(F62-E62)</f>
        <v>2.0682870370370372E-2</v>
      </c>
      <c r="H62" s="99"/>
      <c r="I62" s="100"/>
      <c r="J62" s="100"/>
      <c r="K62" s="100"/>
      <c r="L62" s="100"/>
      <c r="M62" s="100"/>
      <c r="N62" s="100"/>
      <c r="O62" s="101"/>
      <c r="P62" s="102"/>
      <c r="Q62" s="101"/>
      <c r="R62" s="100"/>
      <c r="S62" s="100"/>
      <c r="T62" s="103"/>
      <c r="U62" s="100"/>
      <c r="V62" s="100"/>
    </row>
    <row r="63" spans="1:25" ht="15" hidden="1" customHeight="1">
      <c r="A63" s="97" t="s">
        <v>45</v>
      </c>
      <c r="B63" s="97" t="s">
        <v>46</v>
      </c>
      <c r="C63" s="98" t="s">
        <v>40</v>
      </c>
      <c r="D63" s="105" t="s">
        <v>1367</v>
      </c>
      <c r="E63" s="106">
        <v>1.9444444444444445E-2</v>
      </c>
      <c r="F63" s="106">
        <v>4.0127314814814803E-2</v>
      </c>
      <c r="G63" s="107">
        <f>SUM(F63-E63)</f>
        <v>2.0682870370370358E-2</v>
      </c>
      <c r="H63" s="99"/>
      <c r="I63" s="100"/>
      <c r="J63" s="100"/>
      <c r="K63" s="100"/>
      <c r="L63" s="100"/>
      <c r="M63" s="100"/>
      <c r="N63" s="100"/>
      <c r="O63" s="101"/>
      <c r="P63" s="102"/>
      <c r="Q63" s="101"/>
      <c r="R63" s="100"/>
      <c r="S63" s="100"/>
      <c r="T63" s="103"/>
      <c r="U63" s="102"/>
      <c r="V63" s="100"/>
    </row>
    <row r="64" spans="1:25" ht="15" hidden="1" customHeight="1">
      <c r="A64" s="97" t="s">
        <v>51</v>
      </c>
      <c r="B64" s="97" t="s">
        <v>52</v>
      </c>
      <c r="C64" s="98" t="s">
        <v>40</v>
      </c>
      <c r="D64" s="105" t="s">
        <v>1367</v>
      </c>
      <c r="E64" s="106">
        <v>1.9444444444444445E-2</v>
      </c>
      <c r="F64" s="106">
        <v>4.0127314814814803E-2</v>
      </c>
      <c r="G64" s="107">
        <f>SUM(F64-E64)</f>
        <v>2.0682870370370358E-2</v>
      </c>
      <c r="H64" s="99"/>
      <c r="I64" s="100"/>
      <c r="J64" s="100"/>
      <c r="K64" s="100"/>
      <c r="L64" s="100"/>
      <c r="M64" s="100"/>
      <c r="N64" s="100"/>
      <c r="O64" s="101"/>
      <c r="P64" s="102"/>
      <c r="Q64" s="101"/>
      <c r="R64" s="100"/>
      <c r="S64" s="100"/>
      <c r="T64" s="103"/>
      <c r="U64" s="100"/>
      <c r="V64" s="100"/>
    </row>
    <row r="65" spans="1:25" ht="15" hidden="1" customHeight="1">
      <c r="A65" s="97" t="s">
        <v>62</v>
      </c>
      <c r="B65" s="97" t="s">
        <v>63</v>
      </c>
      <c r="C65" s="98" t="s">
        <v>40</v>
      </c>
      <c r="D65" s="105" t="s">
        <v>1372</v>
      </c>
      <c r="E65" s="106">
        <v>1.9444444444444445E-2</v>
      </c>
      <c r="F65" s="106">
        <v>4.0127314814814803E-2</v>
      </c>
      <c r="G65" s="107">
        <f>SUM(F65-E65)</f>
        <v>2.0682870370370358E-2</v>
      </c>
      <c r="H65" s="99"/>
      <c r="I65" s="100"/>
      <c r="J65" s="100"/>
      <c r="K65" s="100"/>
      <c r="L65" s="100"/>
      <c r="M65" s="100"/>
      <c r="N65" s="100"/>
      <c r="O65" s="102"/>
      <c r="P65" s="100"/>
      <c r="Q65" s="101"/>
      <c r="R65" s="100"/>
      <c r="S65" s="100"/>
      <c r="T65" s="103"/>
      <c r="U65" s="100"/>
      <c r="V65" s="100"/>
    </row>
    <row r="66" spans="1:25" ht="15" hidden="1" customHeight="1">
      <c r="A66" s="97" t="s">
        <v>66</v>
      </c>
      <c r="B66" s="97" t="s">
        <v>67</v>
      </c>
      <c r="C66" s="98" t="s">
        <v>24</v>
      </c>
      <c r="D66" s="105" t="s">
        <v>1373</v>
      </c>
      <c r="E66" s="106">
        <v>1.6666666666666666E-2</v>
      </c>
      <c r="F66" s="106">
        <v>4.0127314814814803E-2</v>
      </c>
      <c r="G66" s="107">
        <f>SUM(F66-E66)</f>
        <v>2.3460648148148137E-2</v>
      </c>
      <c r="H66" s="99"/>
      <c r="I66" s="100"/>
      <c r="J66" s="100"/>
      <c r="K66" s="100"/>
      <c r="L66" s="100"/>
      <c r="M66" s="100"/>
      <c r="N66" s="100"/>
      <c r="O66" s="102"/>
      <c r="P66" s="100"/>
      <c r="Q66" s="101"/>
      <c r="R66" s="100"/>
      <c r="S66" s="100"/>
      <c r="T66" s="103"/>
      <c r="U66" s="100"/>
      <c r="V66" s="100"/>
    </row>
    <row r="67" spans="1:25" ht="15" hidden="1" customHeight="1">
      <c r="A67" s="108" t="s">
        <v>72</v>
      </c>
      <c r="B67" s="108" t="s">
        <v>73</v>
      </c>
      <c r="C67" s="125" t="s">
        <v>40</v>
      </c>
      <c r="D67" s="105" t="s">
        <v>1372</v>
      </c>
      <c r="E67" s="106">
        <v>1.6666666666666666E-2</v>
      </c>
      <c r="F67" s="106">
        <v>4.0127314814814803E-2</v>
      </c>
      <c r="G67" s="107">
        <f>SUM(F67-E67)</f>
        <v>2.3460648148148137E-2</v>
      </c>
      <c r="H67" s="99"/>
      <c r="I67" s="100"/>
      <c r="J67" s="114"/>
      <c r="K67" s="100"/>
      <c r="L67" s="114"/>
      <c r="M67" s="114"/>
      <c r="N67" s="100"/>
      <c r="O67" s="114"/>
      <c r="P67" s="114"/>
      <c r="Q67" s="114"/>
      <c r="R67" s="114"/>
      <c r="S67" s="114"/>
      <c r="T67" s="112"/>
      <c r="U67" s="114"/>
      <c r="V67" s="114"/>
      <c r="W67" s="114"/>
      <c r="X67" s="114"/>
      <c r="Y67" s="114"/>
    </row>
    <row r="68" spans="1:25" ht="15" hidden="1" customHeight="1">
      <c r="A68" s="97" t="s">
        <v>77</v>
      </c>
      <c r="B68" s="97" t="s">
        <v>78</v>
      </c>
      <c r="C68" s="98" t="s">
        <v>24</v>
      </c>
      <c r="D68" s="105" t="s">
        <v>1373</v>
      </c>
      <c r="E68" s="106">
        <v>1.3888888888888888E-2</v>
      </c>
      <c r="F68" s="106">
        <v>4.0127314814814803E-2</v>
      </c>
      <c r="G68" s="107">
        <f>SUM(F68-E68)</f>
        <v>2.6238425925925915E-2</v>
      </c>
      <c r="H68" s="99"/>
      <c r="I68" s="100"/>
      <c r="J68" s="100"/>
      <c r="K68" s="100"/>
      <c r="L68" s="100"/>
      <c r="M68" s="100"/>
      <c r="N68" s="100"/>
      <c r="O68" s="101"/>
      <c r="P68" s="102"/>
      <c r="Q68" s="101"/>
      <c r="R68" s="100"/>
      <c r="S68" s="100"/>
      <c r="T68" s="103"/>
      <c r="U68" s="100"/>
      <c r="V68" s="100"/>
    </row>
    <row r="69" spans="1:25" ht="15" hidden="1" customHeight="1">
      <c r="A69" s="97" t="s">
        <v>85</v>
      </c>
      <c r="B69" s="97" t="s">
        <v>86</v>
      </c>
      <c r="C69" s="98" t="s">
        <v>40</v>
      </c>
      <c r="D69" s="105" t="s">
        <v>1372</v>
      </c>
      <c r="E69" s="106">
        <v>1.6666666666666666E-2</v>
      </c>
      <c r="F69" s="106">
        <v>4.0127314814814803E-2</v>
      </c>
      <c r="G69" s="107">
        <f>SUM(F69-E69)</f>
        <v>2.3460648148148137E-2</v>
      </c>
      <c r="H69" s="99"/>
      <c r="I69" s="100"/>
      <c r="J69" s="100"/>
      <c r="K69" s="100"/>
      <c r="L69" s="100"/>
      <c r="M69" s="100"/>
      <c r="N69" s="126"/>
      <c r="O69" s="101"/>
      <c r="P69" s="102"/>
      <c r="Q69" s="101"/>
      <c r="R69" s="100"/>
      <c r="S69" s="100"/>
      <c r="T69" s="103"/>
      <c r="U69" s="102"/>
      <c r="V69" s="100"/>
    </row>
    <row r="70" spans="1:25" ht="15" hidden="1" customHeight="1">
      <c r="A70" s="97" t="s">
        <v>90</v>
      </c>
      <c r="B70" s="97" t="s">
        <v>91</v>
      </c>
      <c r="C70" s="98" t="s">
        <v>40</v>
      </c>
      <c r="D70" s="105" t="s">
        <v>1373</v>
      </c>
      <c r="E70" s="106">
        <v>1.6666666666666666E-2</v>
      </c>
      <c r="F70" s="106">
        <v>4.0127314814814803E-2</v>
      </c>
      <c r="G70" s="107">
        <f>SUM(F70-E70)</f>
        <v>2.3460648148148137E-2</v>
      </c>
      <c r="H70" s="99"/>
      <c r="I70" s="100"/>
      <c r="J70" s="100"/>
      <c r="K70" s="100"/>
      <c r="L70" s="100"/>
      <c r="M70" s="100"/>
      <c r="N70" s="100"/>
      <c r="O70" s="101"/>
      <c r="P70" s="102"/>
      <c r="Q70" s="101"/>
      <c r="R70" s="100"/>
      <c r="S70" s="100"/>
      <c r="T70" s="103"/>
      <c r="U70" s="100"/>
      <c r="V70" s="100"/>
    </row>
    <row r="71" spans="1:25" ht="15" hidden="1" customHeight="1">
      <c r="A71" s="97" t="s">
        <v>98</v>
      </c>
      <c r="B71" s="123" t="s">
        <v>91</v>
      </c>
      <c r="C71" s="98" t="s">
        <v>24</v>
      </c>
      <c r="D71" s="105" t="s">
        <v>1372</v>
      </c>
      <c r="E71" s="106">
        <v>1.6666666666666666E-2</v>
      </c>
      <c r="F71" s="106">
        <v>4.0127314814814803E-2</v>
      </c>
      <c r="G71" s="107">
        <f>SUM(F71-E71)</f>
        <v>2.3460648148148137E-2</v>
      </c>
      <c r="H71" s="99"/>
      <c r="I71" s="100"/>
      <c r="J71" s="100"/>
      <c r="K71" s="100"/>
      <c r="L71" s="100"/>
      <c r="M71" s="109"/>
      <c r="N71" s="100"/>
      <c r="O71" s="127"/>
      <c r="P71" s="117"/>
      <c r="Q71" s="101"/>
      <c r="R71" s="100"/>
      <c r="S71" s="100"/>
      <c r="T71" s="109"/>
      <c r="U71" s="109"/>
      <c r="V71" s="109"/>
      <c r="W71" s="124"/>
      <c r="X71" s="124"/>
    </row>
    <row r="72" spans="1:25" ht="15" hidden="1" customHeight="1">
      <c r="A72" s="97" t="s">
        <v>103</v>
      </c>
      <c r="B72" s="97" t="s">
        <v>104</v>
      </c>
      <c r="C72" s="98" t="s">
        <v>24</v>
      </c>
      <c r="D72" s="105" t="s">
        <v>1373</v>
      </c>
      <c r="E72" s="106">
        <v>1.6666666666666666E-2</v>
      </c>
      <c r="F72" s="106">
        <v>4.0127314814814803E-2</v>
      </c>
      <c r="G72" s="107">
        <f>SUM(F72-E72)</f>
        <v>2.3460648148148137E-2</v>
      </c>
      <c r="H72" s="99"/>
      <c r="I72" s="100"/>
      <c r="J72" s="100"/>
      <c r="K72" s="100"/>
      <c r="L72" s="100"/>
      <c r="M72" s="100"/>
      <c r="N72" s="100"/>
      <c r="O72" s="101"/>
      <c r="P72" s="102"/>
      <c r="Q72" s="101"/>
      <c r="R72" s="103"/>
      <c r="S72" s="100"/>
      <c r="T72" s="103"/>
      <c r="U72" s="100"/>
      <c r="V72" s="100"/>
    </row>
    <row r="73" spans="1:25" ht="15" hidden="1" customHeight="1">
      <c r="A73" s="97" t="s">
        <v>106</v>
      </c>
      <c r="B73" s="97" t="s">
        <v>107</v>
      </c>
      <c r="C73" s="98" t="s">
        <v>40</v>
      </c>
      <c r="D73" s="105" t="s">
        <v>1372</v>
      </c>
      <c r="E73" s="106">
        <v>1.6666666666666666E-2</v>
      </c>
      <c r="F73" s="106">
        <v>4.0127314814814803E-2</v>
      </c>
      <c r="G73" s="107">
        <f>SUM(F73-E73)</f>
        <v>2.3460648148148137E-2</v>
      </c>
      <c r="H73" s="99"/>
      <c r="I73" s="100"/>
      <c r="J73" s="100"/>
      <c r="K73" s="100"/>
      <c r="L73" s="100"/>
      <c r="M73" s="100"/>
      <c r="N73" s="100"/>
      <c r="O73" s="101"/>
      <c r="P73" s="102"/>
      <c r="Q73" s="101"/>
      <c r="R73" s="103"/>
      <c r="S73" s="100"/>
      <c r="T73" s="103"/>
      <c r="U73" s="100"/>
      <c r="V73" s="100"/>
    </row>
    <row r="74" spans="1:25" ht="15" hidden="1" customHeight="1">
      <c r="A74" s="97" t="s">
        <v>72</v>
      </c>
      <c r="B74" s="97" t="s">
        <v>113</v>
      </c>
      <c r="C74" s="98" t="s">
        <v>40</v>
      </c>
      <c r="D74" s="105" t="s">
        <v>1373</v>
      </c>
      <c r="E74" s="106">
        <v>1.6666666666666666E-2</v>
      </c>
      <c r="F74" s="106">
        <v>4.0127314814814803E-2</v>
      </c>
      <c r="G74" s="107">
        <f>SUM(F74-E74)</f>
        <v>2.3460648148148137E-2</v>
      </c>
      <c r="H74" s="99"/>
      <c r="I74" s="100"/>
      <c r="J74" s="100"/>
      <c r="K74" s="100"/>
      <c r="L74" s="100"/>
      <c r="M74" s="100"/>
      <c r="N74" s="100"/>
      <c r="O74" s="101"/>
      <c r="P74" s="102"/>
      <c r="Q74" s="100"/>
      <c r="R74" s="103"/>
      <c r="S74" s="100"/>
      <c r="T74" s="103"/>
      <c r="U74" s="100"/>
      <c r="V74" s="100"/>
    </row>
    <row r="75" spans="1:25" ht="15" hidden="1" customHeight="1">
      <c r="A75" s="97" t="s">
        <v>117</v>
      </c>
      <c r="B75" s="97" t="s">
        <v>118</v>
      </c>
      <c r="C75" s="98" t="s">
        <v>24</v>
      </c>
      <c r="D75" s="105" t="s">
        <v>1372</v>
      </c>
      <c r="E75" s="106">
        <v>1.6666666666666666E-2</v>
      </c>
      <c r="F75" s="106">
        <v>4.0127314814814803E-2</v>
      </c>
      <c r="G75" s="107">
        <f>SUM(F75-E75)</f>
        <v>2.3460648148148137E-2</v>
      </c>
      <c r="H75" s="99"/>
      <c r="I75" s="100"/>
      <c r="J75" s="100"/>
      <c r="K75" s="100"/>
      <c r="L75" s="100"/>
      <c r="M75" s="100"/>
      <c r="N75" s="100"/>
      <c r="O75" s="101"/>
      <c r="P75" s="102"/>
      <c r="Q75" s="100"/>
      <c r="R75" s="103"/>
      <c r="S75" s="100"/>
      <c r="T75" s="103"/>
      <c r="U75" s="100"/>
      <c r="V75" s="100"/>
    </row>
    <row r="76" spans="1:25" ht="15" hidden="1" customHeight="1">
      <c r="A76" s="97" t="s">
        <v>124</v>
      </c>
      <c r="B76" s="97" t="s">
        <v>125</v>
      </c>
      <c r="C76" s="98" t="s">
        <v>40</v>
      </c>
      <c r="D76" s="105" t="s">
        <v>1372</v>
      </c>
      <c r="E76" s="106">
        <v>1.6666666666666666E-2</v>
      </c>
      <c r="F76" s="106">
        <v>4.0127314814814803E-2</v>
      </c>
      <c r="G76" s="107">
        <f>SUM(F76-E76)</f>
        <v>2.3460648148148137E-2</v>
      </c>
      <c r="H76" s="120"/>
      <c r="I76" s="100"/>
      <c r="J76" s="100"/>
      <c r="K76" s="100"/>
      <c r="L76" s="100"/>
      <c r="M76" s="100"/>
      <c r="P76" s="102"/>
      <c r="Q76" s="100"/>
      <c r="R76" s="103"/>
      <c r="S76" s="100"/>
      <c r="T76" s="103"/>
      <c r="U76" s="100"/>
      <c r="V76" s="100"/>
    </row>
    <row r="77" spans="1:25" ht="15" hidden="1" customHeight="1">
      <c r="A77" s="97" t="s">
        <v>129</v>
      </c>
      <c r="B77" s="97" t="s">
        <v>128</v>
      </c>
      <c r="C77" s="98" t="s">
        <v>24</v>
      </c>
      <c r="D77" s="105" t="s">
        <v>1373</v>
      </c>
      <c r="E77" s="106">
        <v>1.6666666666666666E-2</v>
      </c>
      <c r="F77" s="106">
        <v>4.0127314814814803E-2</v>
      </c>
      <c r="G77" s="107">
        <f>SUM(F77-E77)</f>
        <v>2.3460648148148137E-2</v>
      </c>
      <c r="H77" s="99"/>
      <c r="I77" s="100"/>
      <c r="J77" s="100"/>
      <c r="K77" s="100"/>
      <c r="L77" s="100"/>
      <c r="M77" s="100"/>
      <c r="N77" s="100"/>
      <c r="O77" s="101"/>
      <c r="P77" s="102"/>
      <c r="Q77" s="101"/>
      <c r="R77" s="109"/>
      <c r="S77" s="111"/>
      <c r="T77" s="110"/>
      <c r="U77" s="111"/>
      <c r="V77" s="128"/>
    </row>
    <row r="78" spans="1:25" ht="15" hidden="1" customHeight="1">
      <c r="A78" s="97" t="s">
        <v>135</v>
      </c>
      <c r="B78" s="97" t="s">
        <v>136</v>
      </c>
      <c r="C78" s="98" t="s">
        <v>40</v>
      </c>
      <c r="D78" s="105" t="s">
        <v>1372</v>
      </c>
      <c r="E78" s="106">
        <v>1.3888888888888888E-2</v>
      </c>
      <c r="F78" s="106">
        <v>4.0127314814814803E-2</v>
      </c>
      <c r="G78" s="107">
        <f>SUM(F78-E78)</f>
        <v>2.6238425925925915E-2</v>
      </c>
      <c r="H78" s="99"/>
      <c r="I78" s="100"/>
      <c r="J78" s="100"/>
      <c r="K78" s="100"/>
      <c r="L78" s="100"/>
      <c r="M78" s="100"/>
      <c r="N78" s="100"/>
      <c r="O78" s="101"/>
      <c r="P78" s="102"/>
      <c r="Q78" s="101"/>
      <c r="R78" s="109"/>
      <c r="S78" s="111"/>
      <c r="T78" s="110"/>
      <c r="U78" s="111"/>
      <c r="V78" s="128"/>
    </row>
    <row r="79" spans="1:25" ht="15" hidden="1" customHeight="1">
      <c r="A79" s="97" t="s">
        <v>150</v>
      </c>
      <c r="B79" s="97" t="s">
        <v>149</v>
      </c>
      <c r="C79" s="105" t="s">
        <v>40</v>
      </c>
      <c r="D79" s="105" t="s">
        <v>1372</v>
      </c>
      <c r="E79" s="106">
        <v>1.6666666666666666E-2</v>
      </c>
      <c r="F79" s="106">
        <v>4.0127314814814803E-2</v>
      </c>
      <c r="G79" s="107">
        <f>SUM(F79-E79)</f>
        <v>2.3460648148148137E-2</v>
      </c>
      <c r="H79" s="99"/>
      <c r="I79" s="100"/>
      <c r="J79" s="109"/>
      <c r="K79" s="100"/>
      <c r="L79" s="100"/>
      <c r="M79" s="109"/>
      <c r="N79" s="109"/>
      <c r="O79" s="117"/>
      <c r="P79" s="109"/>
      <c r="Q79" s="101"/>
      <c r="R79" s="101"/>
      <c r="S79" s="102"/>
      <c r="T79" s="103"/>
      <c r="U79" s="100"/>
      <c r="V79" s="109"/>
      <c r="W79" s="109"/>
      <c r="X79" s="109"/>
      <c r="Y79" s="109"/>
    </row>
    <row r="80" spans="1:25" ht="15" hidden="1" customHeight="1">
      <c r="A80" s="97" t="s">
        <v>153</v>
      </c>
      <c r="B80" s="97" t="s">
        <v>154</v>
      </c>
      <c r="C80" s="105" t="s">
        <v>24</v>
      </c>
      <c r="D80" s="105" t="s">
        <v>1373</v>
      </c>
      <c r="E80" s="106">
        <v>1.3888888888888888E-2</v>
      </c>
      <c r="F80" s="106">
        <v>4.0127314814814803E-2</v>
      </c>
      <c r="G80" s="107">
        <f>SUM(F80-E80)</f>
        <v>2.6238425925925915E-2</v>
      </c>
      <c r="H80" s="99"/>
      <c r="I80" s="100"/>
      <c r="J80" s="109"/>
      <c r="K80" s="100"/>
      <c r="L80" s="100"/>
      <c r="M80" s="109"/>
      <c r="N80" s="109"/>
      <c r="O80" s="117"/>
      <c r="P80" s="109"/>
      <c r="Q80" s="101"/>
      <c r="R80" s="101"/>
      <c r="S80" s="102"/>
      <c r="T80" s="103"/>
      <c r="U80" s="100"/>
      <c r="V80" s="109"/>
      <c r="W80" s="109"/>
      <c r="X80" s="109"/>
      <c r="Y80" s="109"/>
    </row>
    <row r="81" spans="1:22" ht="15" hidden="1" customHeight="1">
      <c r="A81" s="97" t="s">
        <v>157</v>
      </c>
      <c r="B81" s="97" t="s">
        <v>158</v>
      </c>
      <c r="C81" s="98" t="s">
        <v>24</v>
      </c>
      <c r="D81" s="105" t="s">
        <v>1372</v>
      </c>
      <c r="E81" s="106">
        <v>1.3888888888888888E-2</v>
      </c>
      <c r="F81" s="106">
        <v>4.0127314814814803E-2</v>
      </c>
      <c r="G81" s="107">
        <f>SUM(F81-E81)</f>
        <v>2.6238425925925915E-2</v>
      </c>
      <c r="H81" s="99"/>
      <c r="I81" s="100"/>
      <c r="J81" s="100"/>
      <c r="K81" s="100"/>
      <c r="L81" s="100"/>
      <c r="M81" s="100"/>
      <c r="N81" s="100"/>
      <c r="O81" s="101"/>
      <c r="P81" s="102"/>
      <c r="Q81" s="101"/>
      <c r="R81" s="100"/>
      <c r="S81" s="100"/>
      <c r="T81" s="129"/>
      <c r="U81" s="100"/>
      <c r="V81" s="100"/>
    </row>
    <row r="82" spans="1:22" ht="15" hidden="1" customHeight="1">
      <c r="A82" s="97" t="s">
        <v>162</v>
      </c>
      <c r="B82" s="97" t="s">
        <v>163</v>
      </c>
      <c r="C82" s="98" t="s">
        <v>24</v>
      </c>
      <c r="D82" s="105" t="s">
        <v>1373</v>
      </c>
      <c r="E82" s="106">
        <v>1.3888888888888888E-2</v>
      </c>
      <c r="F82" s="106">
        <v>4.0127314814814803E-2</v>
      </c>
      <c r="G82" s="107">
        <f>SUM(F82-E82)</f>
        <v>2.6238425925925915E-2</v>
      </c>
      <c r="H82" s="99"/>
      <c r="I82" s="100"/>
      <c r="J82" s="100"/>
      <c r="K82" s="100"/>
      <c r="L82" s="100"/>
      <c r="M82" s="100"/>
      <c r="N82" s="100"/>
      <c r="O82" s="101"/>
      <c r="P82" s="102"/>
      <c r="Q82" s="101"/>
      <c r="R82" s="100"/>
      <c r="S82" s="100"/>
      <c r="T82" s="103"/>
      <c r="U82" s="100"/>
      <c r="V82" s="100"/>
    </row>
    <row r="83" spans="1:22" ht="15" hidden="1" customHeight="1">
      <c r="A83" s="97" t="s">
        <v>166</v>
      </c>
      <c r="B83" s="97" t="s">
        <v>167</v>
      </c>
      <c r="C83" s="98" t="s">
        <v>40</v>
      </c>
      <c r="D83" s="105" t="s">
        <v>1372</v>
      </c>
      <c r="E83" s="106">
        <v>1.3888888888888888E-2</v>
      </c>
      <c r="F83" s="106">
        <v>4.0127314814814803E-2</v>
      </c>
      <c r="G83" s="107">
        <f>SUM(F83-E83)</f>
        <v>2.6238425925925915E-2</v>
      </c>
      <c r="H83" s="99"/>
      <c r="I83" s="100"/>
      <c r="J83" s="100"/>
      <c r="K83" s="100"/>
      <c r="L83" s="100"/>
      <c r="M83" s="100"/>
      <c r="N83" s="100"/>
      <c r="O83" s="101"/>
      <c r="P83" s="102"/>
      <c r="Q83" s="101"/>
      <c r="R83" s="100"/>
      <c r="S83" s="100"/>
      <c r="T83" s="129"/>
      <c r="U83" s="100"/>
      <c r="V83" s="100"/>
    </row>
    <row r="84" spans="1:22" ht="15" hidden="1" customHeight="1">
      <c r="A84" s="97" t="s">
        <v>170</v>
      </c>
      <c r="B84" s="97" t="s">
        <v>171</v>
      </c>
      <c r="C84" s="98" t="s">
        <v>24</v>
      </c>
      <c r="D84" s="105" t="s">
        <v>1373</v>
      </c>
      <c r="E84" s="106">
        <v>1.3888888888888888E-2</v>
      </c>
      <c r="F84" s="106">
        <v>4.0127314814814803E-2</v>
      </c>
      <c r="G84" s="107">
        <f>SUM(F84-E84)</f>
        <v>2.6238425925925915E-2</v>
      </c>
      <c r="H84" s="99"/>
      <c r="I84" s="100"/>
      <c r="J84" s="100"/>
      <c r="K84" s="100"/>
      <c r="L84" s="100"/>
      <c r="M84" s="100"/>
      <c r="N84" s="100"/>
      <c r="O84" s="101"/>
      <c r="P84" s="102"/>
      <c r="Q84" s="101"/>
      <c r="R84" s="100"/>
      <c r="S84" s="102"/>
      <c r="T84" s="103"/>
      <c r="U84" s="100"/>
      <c r="V84" s="100"/>
    </row>
    <row r="85" spans="1:22" ht="15" hidden="1" customHeight="1">
      <c r="A85" s="97" t="s">
        <v>175</v>
      </c>
      <c r="B85" s="97" t="s">
        <v>171</v>
      </c>
      <c r="C85" s="98" t="s">
        <v>24</v>
      </c>
      <c r="D85" s="105" t="s">
        <v>1372</v>
      </c>
      <c r="E85" s="106">
        <v>1.3888888888888888E-2</v>
      </c>
      <c r="F85" s="106">
        <v>4.0127314814814803E-2</v>
      </c>
      <c r="G85" s="107">
        <f>SUM(F85-E85)</f>
        <v>2.6238425925925915E-2</v>
      </c>
      <c r="H85" s="99"/>
      <c r="I85" s="100"/>
      <c r="J85" s="100"/>
      <c r="K85" s="100"/>
      <c r="L85" s="100"/>
      <c r="M85" s="100"/>
      <c r="N85" s="100"/>
      <c r="O85" s="101"/>
      <c r="P85" s="102"/>
      <c r="Q85" s="101"/>
      <c r="R85" s="100"/>
      <c r="S85" s="100"/>
      <c r="T85" s="103"/>
      <c r="U85" s="100"/>
      <c r="V85" s="100"/>
    </row>
    <row r="86" spans="1:22" ht="15" hidden="1" customHeight="1">
      <c r="A86" s="97" t="s">
        <v>178</v>
      </c>
      <c r="B86" s="97" t="s">
        <v>179</v>
      </c>
      <c r="C86" s="98" t="s">
        <v>40</v>
      </c>
      <c r="D86" s="105" t="s">
        <v>1373</v>
      </c>
      <c r="E86" s="106">
        <v>1.3888888888888888E-2</v>
      </c>
      <c r="F86" s="106">
        <v>4.0127314814814803E-2</v>
      </c>
      <c r="G86" s="107">
        <f>SUM(F86-E86)</f>
        <v>2.6238425925925915E-2</v>
      </c>
      <c r="H86" s="99"/>
      <c r="I86" s="100"/>
      <c r="J86" s="100"/>
      <c r="K86" s="100"/>
      <c r="L86" s="100"/>
      <c r="M86" s="100"/>
      <c r="N86" s="100"/>
      <c r="O86" s="130"/>
      <c r="P86" s="102"/>
      <c r="Q86" s="130"/>
      <c r="R86" s="101"/>
      <c r="S86" s="100"/>
      <c r="T86" s="103"/>
      <c r="U86" s="102"/>
      <c r="V86" s="101"/>
    </row>
    <row r="87" spans="1:22" ht="15" hidden="1" customHeight="1">
      <c r="A87" s="97" t="s">
        <v>90</v>
      </c>
      <c r="B87" s="97" t="s">
        <v>184</v>
      </c>
      <c r="C87" s="98" t="s">
        <v>40</v>
      </c>
      <c r="D87" s="105" t="s">
        <v>1372</v>
      </c>
      <c r="E87" s="106">
        <v>1.3888888888888888E-2</v>
      </c>
      <c r="F87" s="106">
        <v>4.0127314814814803E-2</v>
      </c>
      <c r="G87" s="107">
        <f>SUM(F87-E87)</f>
        <v>2.6238425925925915E-2</v>
      </c>
      <c r="H87" s="99"/>
      <c r="I87" s="100"/>
      <c r="J87" s="100"/>
      <c r="K87" s="100"/>
      <c r="L87" s="114"/>
      <c r="M87" s="102"/>
      <c r="N87" s="102"/>
      <c r="O87" s="101"/>
      <c r="P87" s="100"/>
      <c r="Q87" s="101"/>
      <c r="R87" s="100"/>
      <c r="S87" s="100"/>
      <c r="T87" s="103"/>
      <c r="U87" s="100"/>
      <c r="V87" s="100"/>
    </row>
    <row r="88" spans="1:22" ht="15" hidden="1" customHeight="1">
      <c r="A88" s="97" t="s">
        <v>124</v>
      </c>
      <c r="B88" s="97" t="s">
        <v>190</v>
      </c>
      <c r="C88" s="98" t="s">
        <v>40</v>
      </c>
      <c r="D88" s="105" t="s">
        <v>1373</v>
      </c>
      <c r="E88" s="106">
        <v>1.3888888888888888E-2</v>
      </c>
      <c r="F88" s="106">
        <v>4.0127314814814803E-2</v>
      </c>
      <c r="G88" s="107">
        <f>SUM(F88-E88)</f>
        <v>2.6238425925925915E-2</v>
      </c>
      <c r="H88" s="99"/>
      <c r="I88" s="100"/>
      <c r="J88" s="100"/>
      <c r="K88" s="100"/>
      <c r="L88" s="100"/>
      <c r="M88" s="100"/>
      <c r="N88" s="100"/>
      <c r="O88" s="101"/>
      <c r="P88" s="102"/>
      <c r="Q88" s="101"/>
      <c r="R88" s="100"/>
      <c r="S88" s="100"/>
      <c r="T88" s="103"/>
      <c r="U88" s="102"/>
      <c r="V88" s="100"/>
    </row>
    <row r="89" spans="1:22" ht="15" hidden="1" customHeight="1">
      <c r="A89" s="97" t="s">
        <v>193</v>
      </c>
      <c r="B89" s="97" t="s">
        <v>194</v>
      </c>
      <c r="C89" s="98" t="s">
        <v>40</v>
      </c>
      <c r="D89" s="105" t="s">
        <v>1372</v>
      </c>
      <c r="E89" s="106">
        <v>1.1111111111111112E-2</v>
      </c>
      <c r="F89" s="106">
        <v>4.0127314814814803E-2</v>
      </c>
      <c r="G89" s="107">
        <f>SUM(F89-E89)</f>
        <v>2.901620370370369E-2</v>
      </c>
      <c r="H89" s="99"/>
      <c r="I89" s="100"/>
      <c r="J89" s="100"/>
      <c r="K89" s="100"/>
      <c r="L89" s="100"/>
      <c r="M89" s="100"/>
      <c r="N89" s="100"/>
      <c r="O89" s="101"/>
      <c r="P89" s="102"/>
      <c r="Q89" s="101"/>
      <c r="R89" s="100"/>
      <c r="S89" s="102"/>
      <c r="T89" s="103"/>
      <c r="U89" s="100"/>
      <c r="V89" s="100"/>
    </row>
    <row r="90" spans="1:22" ht="15" hidden="1" customHeight="1">
      <c r="A90" s="97" t="s">
        <v>199</v>
      </c>
      <c r="B90" s="97" t="s">
        <v>200</v>
      </c>
      <c r="C90" s="98" t="s">
        <v>24</v>
      </c>
      <c r="D90" s="105" t="s">
        <v>1373</v>
      </c>
      <c r="E90" s="106">
        <v>1.3888888888888888E-2</v>
      </c>
      <c r="F90" s="106">
        <v>4.0127314814814803E-2</v>
      </c>
      <c r="G90" s="107">
        <f>SUM(F90-E90)</f>
        <v>2.6238425925925915E-2</v>
      </c>
      <c r="H90" s="99"/>
      <c r="I90" s="100"/>
      <c r="J90" s="100"/>
      <c r="K90" s="100"/>
      <c r="L90" s="100"/>
      <c r="M90" s="100"/>
      <c r="N90" s="100"/>
      <c r="O90" s="101"/>
      <c r="P90" s="102"/>
      <c r="Q90" s="101"/>
      <c r="R90" s="100"/>
      <c r="S90" s="100"/>
      <c r="T90" s="103"/>
      <c r="U90" s="100"/>
      <c r="V90" s="100"/>
    </row>
    <row r="91" spans="1:22" ht="15" hidden="1" customHeight="1">
      <c r="A91" s="97" t="s">
        <v>203</v>
      </c>
      <c r="B91" s="97" t="s">
        <v>204</v>
      </c>
      <c r="C91" s="98" t="s">
        <v>40</v>
      </c>
      <c r="D91" s="105" t="s">
        <v>1372</v>
      </c>
      <c r="E91" s="106">
        <v>1.3888888888888888E-2</v>
      </c>
      <c r="F91" s="106">
        <v>4.0127314814814803E-2</v>
      </c>
      <c r="G91" s="107">
        <f>SUM(F91-E91)</f>
        <v>2.6238425925925915E-2</v>
      </c>
      <c r="H91" s="99"/>
      <c r="I91" s="100"/>
      <c r="J91" s="100"/>
      <c r="K91" s="100"/>
      <c r="L91" s="126"/>
      <c r="M91" s="100"/>
      <c r="N91" s="100"/>
      <c r="O91" s="101"/>
      <c r="P91" s="102"/>
      <c r="Q91" s="101"/>
      <c r="R91" s="100"/>
      <c r="S91" s="100"/>
      <c r="T91" s="103"/>
      <c r="U91" s="100"/>
      <c r="V91" s="100"/>
    </row>
    <row r="92" spans="1:22" ht="15" hidden="1" customHeight="1">
      <c r="A92" s="97" t="s">
        <v>210</v>
      </c>
      <c r="B92" s="97" t="s">
        <v>204</v>
      </c>
      <c r="C92" s="98" t="s">
        <v>24</v>
      </c>
      <c r="D92" s="105" t="s">
        <v>1373</v>
      </c>
      <c r="E92" s="106">
        <v>1.1111111111111112E-2</v>
      </c>
      <c r="F92" s="106">
        <v>4.0127314814814803E-2</v>
      </c>
      <c r="G92" s="107">
        <f>SUM(F92-E92)</f>
        <v>2.901620370370369E-2</v>
      </c>
      <c r="H92" s="99"/>
      <c r="I92" s="100"/>
      <c r="J92" s="100"/>
      <c r="K92" s="100"/>
      <c r="L92" s="100"/>
      <c r="M92" s="100"/>
      <c r="N92" s="100"/>
      <c r="O92" s="101"/>
      <c r="P92" s="102"/>
      <c r="Q92" s="101"/>
      <c r="R92" s="100"/>
      <c r="S92" s="100"/>
      <c r="T92" s="103"/>
      <c r="U92" s="100"/>
      <c r="V92" s="100"/>
    </row>
    <row r="93" spans="1:22" ht="15" hidden="1" customHeight="1">
      <c r="A93" s="97" t="s">
        <v>219</v>
      </c>
      <c r="B93" s="97" t="s">
        <v>220</v>
      </c>
      <c r="C93" s="98" t="s">
        <v>24</v>
      </c>
      <c r="D93" s="105" t="s">
        <v>1373</v>
      </c>
      <c r="E93" s="106">
        <v>1.1111111111111112E-2</v>
      </c>
      <c r="F93" s="106">
        <v>4.0127314814814803E-2</v>
      </c>
      <c r="G93" s="107">
        <f>SUM(F93-E93)</f>
        <v>2.901620370370369E-2</v>
      </c>
      <c r="H93" s="99"/>
      <c r="I93" s="100"/>
      <c r="J93" s="100"/>
      <c r="K93" s="100"/>
      <c r="L93" s="100"/>
      <c r="M93" s="100"/>
      <c r="N93" s="100"/>
      <c r="O93" s="101"/>
      <c r="P93" s="102"/>
      <c r="Q93" s="101"/>
      <c r="R93" s="100"/>
      <c r="S93" s="100"/>
      <c r="T93" s="103"/>
      <c r="U93" s="100"/>
      <c r="V93" s="100"/>
    </row>
    <row r="94" spans="1:22" ht="15" hidden="1" customHeight="1">
      <c r="A94" s="97" t="s">
        <v>223</v>
      </c>
      <c r="B94" s="97" t="s">
        <v>224</v>
      </c>
      <c r="C94" s="98" t="s">
        <v>24</v>
      </c>
      <c r="D94" s="105" t="s">
        <v>1372</v>
      </c>
      <c r="E94" s="106">
        <v>1.1111111111111112E-2</v>
      </c>
      <c r="F94" s="106">
        <v>4.0127314814814803E-2</v>
      </c>
      <c r="G94" s="107">
        <f>SUM(F94-E94)</f>
        <v>2.901620370370369E-2</v>
      </c>
      <c r="H94" s="99"/>
      <c r="I94" s="100"/>
      <c r="J94" s="100"/>
      <c r="K94" s="100"/>
      <c r="L94" s="100"/>
      <c r="M94" s="100"/>
      <c r="N94" s="100"/>
      <c r="O94" s="101"/>
      <c r="P94" s="102"/>
      <c r="Q94" s="101"/>
      <c r="R94" s="100"/>
      <c r="S94" s="100"/>
      <c r="T94" s="103"/>
      <c r="U94" s="102"/>
      <c r="V94" s="100"/>
    </row>
    <row r="95" spans="1:22" ht="15" hidden="1" customHeight="1">
      <c r="A95" s="97" t="s">
        <v>229</v>
      </c>
      <c r="B95" s="97" t="s">
        <v>230</v>
      </c>
      <c r="C95" s="98" t="s">
        <v>24</v>
      </c>
      <c r="D95" s="105" t="s">
        <v>1373</v>
      </c>
      <c r="E95" s="106">
        <v>1.1111111111111112E-2</v>
      </c>
      <c r="F95" s="106">
        <v>4.0127314814814803E-2</v>
      </c>
      <c r="G95" s="107">
        <f>SUM(F95-E95)</f>
        <v>2.901620370370369E-2</v>
      </c>
      <c r="H95" s="99"/>
      <c r="I95" s="100"/>
      <c r="J95" s="100"/>
      <c r="K95" s="100"/>
      <c r="L95" s="100"/>
      <c r="M95" s="100"/>
      <c r="N95" s="100"/>
      <c r="O95" s="101"/>
      <c r="P95" s="102"/>
      <c r="Q95" s="101"/>
      <c r="R95" s="100"/>
      <c r="S95" s="100"/>
      <c r="T95" s="103"/>
      <c r="U95" s="100"/>
      <c r="V95" s="100"/>
    </row>
    <row r="96" spans="1:22" ht="15" hidden="1" customHeight="1">
      <c r="A96" s="97" t="s">
        <v>235</v>
      </c>
      <c r="B96" s="97" t="s">
        <v>236</v>
      </c>
      <c r="C96" s="98" t="s">
        <v>24</v>
      </c>
      <c r="D96" s="105" t="s">
        <v>1372</v>
      </c>
      <c r="E96" s="106">
        <v>8.3333333333333332E-3</v>
      </c>
      <c r="F96" s="106">
        <v>4.0127314814814803E-2</v>
      </c>
      <c r="G96" s="107">
        <f>SUM(F96-E96)</f>
        <v>3.1793981481481472E-2</v>
      </c>
      <c r="H96" s="99"/>
      <c r="I96" s="100"/>
      <c r="J96" s="100"/>
      <c r="K96" s="100"/>
      <c r="L96" s="100"/>
      <c r="M96" s="100"/>
      <c r="N96" s="109"/>
      <c r="O96" s="101"/>
      <c r="Q96" s="100"/>
      <c r="R96" s="100"/>
      <c r="S96" s="100"/>
      <c r="T96" s="103"/>
      <c r="U96" s="100"/>
      <c r="V96" s="100"/>
    </row>
    <row r="97" spans="1:22" ht="15" hidden="1" customHeight="1">
      <c r="A97" s="97" t="s">
        <v>238</v>
      </c>
      <c r="B97" s="97" t="s">
        <v>239</v>
      </c>
      <c r="C97" s="98" t="s">
        <v>24</v>
      </c>
      <c r="D97" s="105" t="s">
        <v>1373</v>
      </c>
      <c r="E97" s="106">
        <v>1.1111111111111112E-2</v>
      </c>
      <c r="F97" s="106">
        <v>4.0127314814814803E-2</v>
      </c>
      <c r="G97" s="107">
        <f>SUM(F97-E97)</f>
        <v>2.901620370370369E-2</v>
      </c>
      <c r="H97" s="99"/>
      <c r="I97" s="100"/>
      <c r="J97" s="100"/>
      <c r="K97" s="100"/>
      <c r="L97" s="100"/>
      <c r="M97" s="100"/>
      <c r="N97" s="100"/>
      <c r="O97" s="101"/>
      <c r="P97" s="102"/>
      <c r="Q97" s="101"/>
      <c r="R97" s="100"/>
      <c r="S97" s="100"/>
      <c r="T97" s="103"/>
      <c r="U97" s="100"/>
      <c r="V97" s="100"/>
    </row>
    <row r="98" spans="1:22" ht="15" hidden="1" customHeight="1">
      <c r="A98" s="97" t="s">
        <v>243</v>
      </c>
      <c r="B98" s="97" t="s">
        <v>244</v>
      </c>
      <c r="C98" s="98" t="s">
        <v>40</v>
      </c>
      <c r="D98" s="105" t="s">
        <v>1372</v>
      </c>
      <c r="E98" s="106">
        <v>8.3333333333333332E-3</v>
      </c>
      <c r="F98" s="106">
        <v>4.0127314814814803E-2</v>
      </c>
      <c r="G98" s="107">
        <f>SUM(F98-E98)</f>
        <v>3.1793981481481472E-2</v>
      </c>
      <c r="H98" s="99"/>
      <c r="I98" s="100"/>
      <c r="J98" s="100"/>
      <c r="K98" s="100"/>
      <c r="L98" s="100"/>
      <c r="M98" s="100"/>
      <c r="N98" s="100"/>
      <c r="O98" s="101"/>
      <c r="P98" s="131"/>
      <c r="Q98" s="101"/>
      <c r="R98" s="100"/>
      <c r="S98" s="114"/>
      <c r="T98" s="112"/>
      <c r="U98" s="114"/>
      <c r="V98" s="114"/>
    </row>
    <row r="99" spans="1:22" ht="15" hidden="1" customHeight="1">
      <c r="A99" s="97" t="s">
        <v>117</v>
      </c>
      <c r="B99" s="97" t="s">
        <v>251</v>
      </c>
      <c r="C99" s="98" t="s">
        <v>24</v>
      </c>
      <c r="D99" s="105" t="s">
        <v>1372</v>
      </c>
      <c r="E99" s="106">
        <v>2.7777777777777779E-3</v>
      </c>
      <c r="F99" s="106">
        <v>4.0127314814814803E-2</v>
      </c>
      <c r="G99" s="107">
        <f>SUM(F99-E99)</f>
        <v>3.7349537037037028E-2</v>
      </c>
      <c r="H99" s="99"/>
      <c r="I99" s="100"/>
      <c r="J99" s="100"/>
      <c r="K99" s="100"/>
      <c r="L99" s="100"/>
      <c r="M99" s="100"/>
      <c r="N99" s="100"/>
      <c r="O99" s="101"/>
      <c r="P99" s="102"/>
      <c r="Q99" s="101"/>
      <c r="R99" s="100"/>
      <c r="S99" s="100"/>
      <c r="T99" s="103"/>
      <c r="U99" s="102"/>
      <c r="V99" s="100"/>
    </row>
    <row r="100" spans="1:22" ht="15" hidden="1" customHeight="1">
      <c r="A100" s="97" t="s">
        <v>253</v>
      </c>
      <c r="B100" s="97" t="s">
        <v>254</v>
      </c>
      <c r="C100" s="98" t="s">
        <v>40</v>
      </c>
      <c r="D100" s="105" t="s">
        <v>1373</v>
      </c>
      <c r="E100" s="106">
        <v>8.3333333333333332E-3</v>
      </c>
      <c r="F100" s="106">
        <v>4.0127314814814803E-2</v>
      </c>
      <c r="G100" s="107">
        <f>SUM(F100-E100)</f>
        <v>3.1793981481481472E-2</v>
      </c>
      <c r="H100" s="99"/>
      <c r="I100" s="100"/>
      <c r="J100" s="100"/>
      <c r="K100" s="100"/>
      <c r="L100" s="100"/>
      <c r="M100" s="100"/>
      <c r="N100" s="100"/>
      <c r="O100" s="101"/>
      <c r="P100" s="102"/>
      <c r="Q100" s="101"/>
      <c r="R100" s="100"/>
      <c r="S100" s="100"/>
      <c r="T100" s="103"/>
      <c r="U100" s="102"/>
      <c r="V100" s="100"/>
    </row>
    <row r="101" spans="1:22" ht="15" hidden="1" customHeight="1">
      <c r="A101" s="97" t="s">
        <v>257</v>
      </c>
      <c r="B101" s="97" t="s">
        <v>258</v>
      </c>
      <c r="C101" s="98" t="s">
        <v>24</v>
      </c>
      <c r="D101" s="105" t="s">
        <v>1372</v>
      </c>
      <c r="E101" s="106">
        <v>5.5555555555555558E-3</v>
      </c>
      <c r="F101" s="106">
        <v>4.0127314814814803E-2</v>
      </c>
      <c r="G101" s="107">
        <f>SUM(F101-E101)</f>
        <v>3.4571759259259247E-2</v>
      </c>
      <c r="H101" s="99"/>
      <c r="I101" s="100"/>
      <c r="J101" s="100"/>
      <c r="K101" s="100"/>
      <c r="L101" s="100"/>
      <c r="M101" s="100"/>
      <c r="N101" s="100"/>
      <c r="O101" s="101"/>
      <c r="P101" s="102"/>
      <c r="Q101" s="101"/>
      <c r="R101" s="100"/>
      <c r="S101" s="100"/>
      <c r="T101" s="103"/>
      <c r="U101" s="100"/>
      <c r="V101" s="100"/>
    </row>
    <row r="102" spans="1:22" ht="15" hidden="1" customHeight="1">
      <c r="A102" s="97" t="s">
        <v>261</v>
      </c>
      <c r="B102" s="97" t="s">
        <v>258</v>
      </c>
      <c r="C102" s="98" t="s">
        <v>40</v>
      </c>
      <c r="D102" s="105" t="s">
        <v>1373</v>
      </c>
      <c r="E102" s="106">
        <v>1.1111111111111112E-2</v>
      </c>
      <c r="F102" s="106">
        <v>4.0127314814814803E-2</v>
      </c>
      <c r="G102" s="107">
        <f>SUM(F102-E102)</f>
        <v>2.901620370370369E-2</v>
      </c>
      <c r="H102" s="99"/>
      <c r="I102" s="100"/>
      <c r="J102" s="100"/>
      <c r="K102" s="100"/>
      <c r="L102" s="100"/>
      <c r="M102" s="100"/>
      <c r="N102" s="100"/>
      <c r="O102" s="101"/>
      <c r="P102" s="102"/>
      <c r="Q102" s="101"/>
      <c r="R102" s="100"/>
      <c r="S102" s="100"/>
      <c r="T102" s="103"/>
      <c r="U102" s="100"/>
      <c r="V102" s="100"/>
    </row>
    <row r="103" spans="1:22" ht="15" hidden="1" customHeight="1">
      <c r="A103" s="97" t="s">
        <v>266</v>
      </c>
      <c r="B103" s="97" t="s">
        <v>258</v>
      </c>
      <c r="C103" s="98" t="s">
        <v>40</v>
      </c>
      <c r="D103" s="105" t="s">
        <v>1372</v>
      </c>
      <c r="E103" s="106">
        <v>8.3333333333333332E-3</v>
      </c>
      <c r="F103" s="106">
        <v>4.0127314814814803E-2</v>
      </c>
      <c r="G103" s="107">
        <f>SUM(F103-E103)</f>
        <v>3.1793981481481472E-2</v>
      </c>
      <c r="H103" s="99"/>
      <c r="I103" s="100"/>
      <c r="J103" s="100"/>
      <c r="K103" s="100"/>
      <c r="L103" s="100"/>
      <c r="M103" s="100"/>
      <c r="N103" s="100"/>
      <c r="O103" s="101"/>
      <c r="P103" s="102"/>
      <c r="Q103" s="101"/>
      <c r="R103" s="100"/>
      <c r="S103" s="100"/>
      <c r="T103" s="110"/>
      <c r="U103" s="111"/>
      <c r="V103" s="100"/>
    </row>
    <row r="104" spans="1:22" ht="15" hidden="1" customHeight="1">
      <c r="A104" s="97" t="s">
        <v>270</v>
      </c>
      <c r="B104" s="97" t="s">
        <v>191</v>
      </c>
      <c r="C104" s="98" t="s">
        <v>24</v>
      </c>
      <c r="D104" s="105" t="s">
        <v>1373</v>
      </c>
      <c r="E104" s="106">
        <v>8.3333333333333332E-3</v>
      </c>
      <c r="F104" s="106">
        <v>4.0127314814814803E-2</v>
      </c>
      <c r="G104" s="107">
        <f>SUM(F104-E104)</f>
        <v>3.1793981481481472E-2</v>
      </c>
      <c r="H104" s="99"/>
      <c r="I104" s="100"/>
      <c r="J104" s="100"/>
      <c r="K104" s="100"/>
      <c r="L104" s="100"/>
      <c r="M104" s="100"/>
      <c r="N104" s="100"/>
      <c r="O104" s="101"/>
      <c r="P104" s="102"/>
      <c r="Q104" s="101"/>
      <c r="R104" s="100"/>
      <c r="S104" s="100"/>
      <c r="T104" s="103"/>
      <c r="U104" s="100"/>
      <c r="V104" s="100"/>
    </row>
    <row r="105" spans="1:22" ht="15" hidden="1" customHeight="1">
      <c r="A105" s="97" t="s">
        <v>280</v>
      </c>
      <c r="B105" s="97" t="s">
        <v>276</v>
      </c>
      <c r="C105" s="98" t="s">
        <v>24</v>
      </c>
      <c r="D105" s="105" t="s">
        <v>1373</v>
      </c>
      <c r="E105" s="106">
        <v>8.3333333333333332E-3</v>
      </c>
      <c r="F105" s="106">
        <v>4.0127314814814803E-2</v>
      </c>
      <c r="G105" s="107">
        <f>SUM(F105-E105)</f>
        <v>3.1793981481481472E-2</v>
      </c>
      <c r="H105" s="99"/>
      <c r="I105" s="100"/>
      <c r="J105" s="100"/>
      <c r="K105" s="100"/>
      <c r="L105" s="100"/>
      <c r="M105" s="100"/>
      <c r="N105" s="100"/>
      <c r="O105" s="101"/>
      <c r="P105" s="102"/>
      <c r="Q105" s="101"/>
      <c r="R105" s="100"/>
      <c r="S105" s="102"/>
      <c r="T105" s="103"/>
      <c r="U105" s="102"/>
      <c r="V105" s="100"/>
    </row>
    <row r="106" spans="1:22" ht="15" hidden="1" customHeight="1">
      <c r="A106" s="97" t="s">
        <v>286</v>
      </c>
      <c r="B106" s="97" t="s">
        <v>276</v>
      </c>
      <c r="C106" s="98" t="s">
        <v>24</v>
      </c>
      <c r="D106" s="105" t="s">
        <v>1372</v>
      </c>
      <c r="E106" s="106">
        <v>8.3333333333333332E-3</v>
      </c>
      <c r="F106" s="106">
        <v>4.0127314814814803E-2</v>
      </c>
      <c r="G106" s="107">
        <f>SUM(F106-E106)</f>
        <v>3.1793981481481472E-2</v>
      </c>
      <c r="H106" s="99"/>
      <c r="I106" s="100"/>
      <c r="J106" s="100"/>
      <c r="K106" s="100"/>
      <c r="L106" s="100"/>
      <c r="M106" s="100"/>
      <c r="N106" s="100"/>
      <c r="O106" s="101"/>
      <c r="P106" s="101"/>
      <c r="Q106" s="101"/>
      <c r="R106" s="100"/>
      <c r="S106" s="100"/>
      <c r="T106" s="103"/>
      <c r="U106" s="100"/>
      <c r="V106" s="100"/>
    </row>
    <row r="107" spans="1:22" ht="15" hidden="1" customHeight="1">
      <c r="A107" s="97" t="s">
        <v>288</v>
      </c>
      <c r="B107" s="97" t="s">
        <v>289</v>
      </c>
      <c r="C107" s="98" t="s">
        <v>40</v>
      </c>
      <c r="D107" s="105" t="s">
        <v>1373</v>
      </c>
      <c r="E107" s="106">
        <v>1.1111111111111112E-2</v>
      </c>
      <c r="F107" s="106">
        <v>4.0127314814814803E-2</v>
      </c>
      <c r="G107" s="107">
        <f>SUM(F107-E107)</f>
        <v>2.901620370370369E-2</v>
      </c>
      <c r="H107" s="99"/>
      <c r="I107" s="100"/>
      <c r="J107" s="100"/>
      <c r="K107" s="100"/>
      <c r="L107" s="100"/>
      <c r="M107" s="100"/>
      <c r="N107" s="100"/>
      <c r="O107" s="101"/>
      <c r="P107" s="101"/>
      <c r="Q107" s="101"/>
      <c r="R107" s="100"/>
      <c r="S107" s="100"/>
      <c r="T107" s="103"/>
      <c r="U107" s="100"/>
      <c r="V107" s="100"/>
    </row>
    <row r="108" spans="1:22" ht="15" hidden="1" customHeight="1">
      <c r="A108" s="97" t="s">
        <v>299</v>
      </c>
      <c r="B108" s="97" t="s">
        <v>300</v>
      </c>
      <c r="C108" s="98" t="s">
        <v>40</v>
      </c>
      <c r="D108" s="105" t="s">
        <v>1373</v>
      </c>
      <c r="E108" s="106">
        <v>5.5555555555555558E-3</v>
      </c>
      <c r="F108" s="106">
        <v>4.0127314814814803E-2</v>
      </c>
      <c r="G108" s="107">
        <f>SUM(F108-E108)</f>
        <v>3.4571759259259247E-2</v>
      </c>
      <c r="H108" s="99"/>
      <c r="I108" s="100"/>
      <c r="J108" s="100"/>
      <c r="K108" s="100"/>
      <c r="L108" s="100"/>
      <c r="M108" s="100"/>
      <c r="N108" s="100"/>
      <c r="O108" s="101"/>
      <c r="P108" s="102"/>
      <c r="Q108" s="101"/>
      <c r="R108" s="100"/>
      <c r="S108" s="100"/>
      <c r="T108" s="103"/>
      <c r="U108" s="100"/>
      <c r="V108" s="100"/>
    </row>
    <row r="109" spans="1:22" ht="15" hidden="1" customHeight="1">
      <c r="A109" s="97" t="s">
        <v>305</v>
      </c>
      <c r="B109" s="97" t="s">
        <v>306</v>
      </c>
      <c r="C109" s="98" t="s">
        <v>24</v>
      </c>
      <c r="D109" s="105" t="s">
        <v>24</v>
      </c>
      <c r="E109" s="106">
        <v>1.3888888888888888E-2</v>
      </c>
      <c r="F109" s="106">
        <v>4.0127314814814803E-2</v>
      </c>
      <c r="G109" s="107">
        <f>SUM(F109-E109)</f>
        <v>2.6238425925925915E-2</v>
      </c>
      <c r="H109" s="99"/>
      <c r="I109" s="100"/>
      <c r="J109" s="100"/>
      <c r="K109" s="100"/>
      <c r="L109" s="100"/>
      <c r="M109" s="100"/>
      <c r="N109" s="100"/>
      <c r="O109" s="101"/>
      <c r="P109" s="102"/>
      <c r="Q109" s="101"/>
      <c r="R109" s="100"/>
      <c r="S109" s="100"/>
      <c r="T109" s="103"/>
      <c r="U109" s="100"/>
      <c r="V109" s="100"/>
    </row>
    <row r="110" spans="1:22" ht="15" hidden="1" customHeight="1">
      <c r="A110" s="97" t="s">
        <v>314</v>
      </c>
      <c r="B110" s="97" t="s">
        <v>315</v>
      </c>
      <c r="C110" s="98" t="s">
        <v>40</v>
      </c>
      <c r="D110" s="105" t="s">
        <v>1372</v>
      </c>
      <c r="E110" s="106">
        <v>2.7777777777777779E-3</v>
      </c>
      <c r="F110" s="106">
        <v>4.0127314814814803E-2</v>
      </c>
      <c r="G110" s="107">
        <f>SUM(F110-E110)</f>
        <v>3.7349537037037028E-2</v>
      </c>
      <c r="H110" s="99"/>
      <c r="I110" s="100"/>
      <c r="J110" s="100"/>
      <c r="K110" s="100"/>
      <c r="L110" s="100"/>
      <c r="M110" s="100"/>
      <c r="N110" s="100"/>
      <c r="O110" s="101"/>
      <c r="P110" s="102"/>
      <c r="Q110" s="101"/>
      <c r="R110" s="100"/>
      <c r="S110" s="100"/>
      <c r="T110" s="103"/>
      <c r="U110" s="100"/>
      <c r="V110" s="100"/>
    </row>
    <row r="111" spans="1:22" ht="15" hidden="1" customHeight="1">
      <c r="A111" s="97" t="s">
        <v>319</v>
      </c>
      <c r="B111" s="97" t="s">
        <v>320</v>
      </c>
      <c r="C111" s="98" t="s">
        <v>40</v>
      </c>
      <c r="D111" s="105" t="s">
        <v>1373</v>
      </c>
      <c r="E111" s="106">
        <v>2.7777777777777779E-3</v>
      </c>
      <c r="F111" s="106">
        <v>4.0127314814814803E-2</v>
      </c>
      <c r="G111" s="107">
        <f>SUM(F111-E111)</f>
        <v>3.7349537037037028E-2</v>
      </c>
      <c r="H111" s="99"/>
      <c r="I111" s="100"/>
      <c r="J111" s="100"/>
      <c r="K111" s="100"/>
      <c r="L111" s="100"/>
      <c r="M111" s="100"/>
      <c r="N111" s="100"/>
      <c r="O111" s="101"/>
      <c r="P111" s="102"/>
      <c r="Q111" s="101"/>
      <c r="R111" s="100"/>
      <c r="S111" s="100"/>
      <c r="T111" s="103"/>
      <c r="U111" s="102"/>
      <c r="V111" s="100"/>
    </row>
    <row r="112" spans="1:22" ht="15" hidden="1" customHeight="1">
      <c r="A112" s="97" t="s">
        <v>270</v>
      </c>
      <c r="B112" s="97" t="s">
        <v>324</v>
      </c>
      <c r="C112" s="98" t="s">
        <v>24</v>
      </c>
      <c r="D112" s="105" t="s">
        <v>1372</v>
      </c>
      <c r="E112" s="106">
        <v>2.7777777777777779E-3</v>
      </c>
      <c r="F112" s="106">
        <v>4.0127314814814803E-2</v>
      </c>
      <c r="G112" s="107">
        <f>SUM(F112-E112)</f>
        <v>3.7349537037037028E-2</v>
      </c>
      <c r="H112" s="99"/>
      <c r="I112" s="100"/>
      <c r="J112" s="100"/>
      <c r="K112" s="100"/>
      <c r="L112" s="100"/>
      <c r="M112" s="100"/>
      <c r="N112" s="100"/>
      <c r="O112" s="101"/>
      <c r="P112" s="102"/>
      <c r="Q112" s="101"/>
      <c r="R112" s="100"/>
      <c r="S112" s="100"/>
      <c r="T112" s="103"/>
      <c r="U112" s="100"/>
      <c r="V112" s="100"/>
    </row>
    <row r="113" spans="1:25" ht="15" hidden="1" customHeight="1">
      <c r="A113" s="97" t="s">
        <v>328</v>
      </c>
      <c r="B113" s="97" t="s">
        <v>329</v>
      </c>
      <c r="C113" s="98" t="s">
        <v>24</v>
      </c>
      <c r="D113" s="105" t="s">
        <v>1373</v>
      </c>
      <c r="E113" s="106">
        <v>0</v>
      </c>
      <c r="F113" s="106">
        <v>4.0127314814814803E-2</v>
      </c>
      <c r="G113" s="107">
        <f>SUM(F113-E113)</f>
        <v>4.0127314814814803E-2</v>
      </c>
      <c r="H113" s="99"/>
      <c r="I113" s="100"/>
      <c r="J113" s="100"/>
      <c r="K113" s="100"/>
      <c r="L113" s="100"/>
      <c r="M113" s="100"/>
      <c r="N113" s="100"/>
      <c r="O113" s="101"/>
      <c r="P113" s="102"/>
      <c r="Q113" s="101"/>
      <c r="R113" s="100"/>
      <c r="S113" s="100"/>
      <c r="T113" s="103"/>
      <c r="U113" s="100"/>
      <c r="V113" s="100"/>
    </row>
    <row r="114" spans="1:25" ht="15" hidden="1" customHeight="1">
      <c r="A114" s="97" t="s">
        <v>333</v>
      </c>
      <c r="B114" s="97" t="s">
        <v>334</v>
      </c>
      <c r="C114" s="98" t="s">
        <v>24</v>
      </c>
      <c r="D114" s="105" t="s">
        <v>1372</v>
      </c>
      <c r="E114" s="106">
        <v>0</v>
      </c>
      <c r="F114" s="106">
        <v>4.0127314814814803E-2</v>
      </c>
      <c r="G114" s="107">
        <f>SUM(F114-E114)</f>
        <v>4.0127314814814803E-2</v>
      </c>
      <c r="H114" s="99"/>
      <c r="I114" s="100"/>
      <c r="J114" s="100"/>
      <c r="K114" s="100"/>
      <c r="L114" s="100"/>
      <c r="M114" s="100"/>
      <c r="N114" s="100"/>
      <c r="O114" s="101"/>
      <c r="P114" s="102"/>
      <c r="Q114" s="101"/>
      <c r="R114" s="100"/>
      <c r="S114" s="100"/>
      <c r="T114" s="103"/>
      <c r="U114" s="100"/>
      <c r="V114" s="100"/>
    </row>
    <row r="115" spans="1:25" ht="15" hidden="1" customHeight="1">
      <c r="A115" s="97" t="s">
        <v>106</v>
      </c>
      <c r="B115" s="97" t="s">
        <v>341</v>
      </c>
      <c r="C115" s="98" t="s">
        <v>40</v>
      </c>
      <c r="D115" s="105" t="s">
        <v>1372</v>
      </c>
      <c r="E115" s="106">
        <v>1.9444444444444445E-2</v>
      </c>
      <c r="F115" s="106">
        <v>4.0127314814814803E-2</v>
      </c>
      <c r="G115" s="107">
        <f>SUM(F115-E115)</f>
        <v>2.0682870370370358E-2</v>
      </c>
      <c r="H115" s="99"/>
      <c r="I115" s="100"/>
      <c r="J115" s="100"/>
      <c r="K115" s="100"/>
      <c r="L115" s="100"/>
      <c r="M115" s="100"/>
      <c r="N115" s="100"/>
      <c r="O115" s="101"/>
      <c r="P115" s="102"/>
      <c r="Q115" s="101"/>
      <c r="R115" s="100"/>
      <c r="S115" s="100"/>
      <c r="T115" s="103"/>
      <c r="U115" s="100"/>
      <c r="V115" s="100"/>
    </row>
    <row r="116" spans="1:25" ht="15" hidden="1" customHeight="1">
      <c r="A116" s="97" t="s">
        <v>299</v>
      </c>
      <c r="B116" s="97" t="s">
        <v>347</v>
      </c>
      <c r="C116" s="98" t="s">
        <v>40</v>
      </c>
      <c r="D116" s="105" t="s">
        <v>1372</v>
      </c>
      <c r="E116" s="106">
        <v>1.9444444444444445E-2</v>
      </c>
      <c r="F116" s="106">
        <v>4.0127314814814803E-2</v>
      </c>
      <c r="G116" s="107">
        <f>SUM(F116-E116)</f>
        <v>2.0682870370370358E-2</v>
      </c>
      <c r="H116" s="99"/>
      <c r="I116" s="100"/>
      <c r="J116" s="100"/>
      <c r="K116" s="100"/>
      <c r="L116" s="100"/>
      <c r="M116" s="100"/>
      <c r="N116" s="100"/>
      <c r="O116" s="101"/>
      <c r="P116" s="102"/>
      <c r="Q116" s="101"/>
      <c r="R116" s="100"/>
      <c r="S116" s="100"/>
      <c r="T116" s="103"/>
      <c r="U116" s="100"/>
      <c r="V116" s="100"/>
    </row>
    <row r="117" spans="1:25" ht="15" hidden="1" customHeight="1">
      <c r="A117" s="132" t="s">
        <v>353</v>
      </c>
      <c r="B117" s="97" t="s">
        <v>347</v>
      </c>
      <c r="C117" s="98" t="s">
        <v>24</v>
      </c>
      <c r="D117" s="105" t="s">
        <v>1373</v>
      </c>
      <c r="E117" s="106">
        <v>1.9444444444444445E-2</v>
      </c>
      <c r="F117" s="106">
        <v>4.0127314814814803E-2</v>
      </c>
      <c r="G117" s="107">
        <f>SUM(F117-E117)</f>
        <v>2.0682870370370358E-2</v>
      </c>
      <c r="H117" s="99"/>
      <c r="I117" s="100"/>
      <c r="J117" s="100"/>
      <c r="K117" s="100"/>
      <c r="L117" s="100"/>
      <c r="M117" s="100"/>
      <c r="N117" s="100"/>
      <c r="O117" s="101"/>
      <c r="P117" s="102"/>
      <c r="Q117" s="101"/>
      <c r="R117" s="100"/>
      <c r="S117" s="100"/>
      <c r="T117" s="103"/>
      <c r="U117" s="100"/>
      <c r="V117" s="100"/>
    </row>
    <row r="118" spans="1:25" ht="15" hidden="1" customHeight="1">
      <c r="A118" s="97" t="s">
        <v>358</v>
      </c>
      <c r="B118" s="97" t="s">
        <v>359</v>
      </c>
      <c r="C118" s="98" t="s">
        <v>40</v>
      </c>
      <c r="D118" s="105" t="s">
        <v>1372</v>
      </c>
      <c r="E118" s="106">
        <v>1.9444444444444445E-2</v>
      </c>
      <c r="F118" s="106">
        <v>4.0127314814814803E-2</v>
      </c>
      <c r="G118" s="107">
        <f>SUM(F118-E118)</f>
        <v>2.0682870370370358E-2</v>
      </c>
      <c r="H118" s="99"/>
      <c r="I118" s="100"/>
      <c r="J118" s="100"/>
      <c r="K118" s="100"/>
      <c r="L118" s="100"/>
      <c r="M118" s="100"/>
      <c r="N118" s="100"/>
      <c r="O118" s="101"/>
      <c r="P118" s="102"/>
      <c r="Q118" s="101"/>
      <c r="R118" s="100"/>
      <c r="S118" s="100"/>
      <c r="T118" s="103"/>
      <c r="U118" s="100"/>
      <c r="V118" s="100"/>
    </row>
    <row r="119" spans="1:25" ht="15" hidden="1" customHeight="1">
      <c r="A119" s="97" t="s">
        <v>367</v>
      </c>
      <c r="B119" s="97" t="s">
        <v>368</v>
      </c>
      <c r="C119" s="98" t="s">
        <v>40</v>
      </c>
      <c r="D119" s="105" t="s">
        <v>1372</v>
      </c>
      <c r="E119" s="106">
        <v>1.6666666666666666E-2</v>
      </c>
      <c r="F119" s="106">
        <v>4.0127314814814803E-2</v>
      </c>
      <c r="G119" s="107">
        <f>SUM(F119-E119)</f>
        <v>2.3460648148148137E-2</v>
      </c>
      <c r="H119" s="99"/>
      <c r="I119" s="100"/>
      <c r="J119" s="100"/>
      <c r="K119" s="100"/>
      <c r="L119" s="100"/>
      <c r="M119" s="100"/>
      <c r="N119" s="100"/>
      <c r="O119" s="101"/>
      <c r="P119" s="102"/>
      <c r="Q119" s="101"/>
      <c r="R119" s="100"/>
      <c r="S119" s="114"/>
      <c r="T119" s="112"/>
      <c r="U119" s="114"/>
      <c r="V119" s="100"/>
    </row>
    <row r="120" spans="1:25" ht="15" hidden="1" customHeight="1">
      <c r="A120" s="97" t="s">
        <v>381</v>
      </c>
      <c r="B120" s="97" t="s">
        <v>382</v>
      </c>
      <c r="C120" s="98" t="s">
        <v>40</v>
      </c>
      <c r="D120" s="105" t="s">
        <v>1370</v>
      </c>
      <c r="E120" s="106">
        <v>1.6666666666666666E-2</v>
      </c>
      <c r="F120" s="106">
        <v>4.0127314814814803E-2</v>
      </c>
      <c r="G120" s="107">
        <f>SUM(F120-E120)</f>
        <v>2.3460648148148137E-2</v>
      </c>
      <c r="H120" s="99"/>
      <c r="I120" s="100"/>
      <c r="J120" s="100"/>
      <c r="K120" s="100"/>
      <c r="L120" s="100"/>
      <c r="M120" s="100"/>
      <c r="N120" s="100"/>
      <c r="O120" s="101"/>
      <c r="P120" s="102"/>
      <c r="Q120" s="101"/>
      <c r="R120" s="100"/>
      <c r="S120" s="100"/>
      <c r="T120" s="103"/>
      <c r="U120" s="100"/>
      <c r="V120" s="100"/>
    </row>
    <row r="121" spans="1:25" ht="15" hidden="1" customHeight="1">
      <c r="A121" s="97" t="s">
        <v>386</v>
      </c>
      <c r="B121" s="97" t="s">
        <v>387</v>
      </c>
      <c r="C121" s="98" t="s">
        <v>24</v>
      </c>
      <c r="D121" s="105" t="s">
        <v>1367</v>
      </c>
      <c r="E121" s="106">
        <v>1.6666666666666666E-2</v>
      </c>
      <c r="F121" s="106">
        <v>4.0127314814814803E-2</v>
      </c>
      <c r="G121" s="107">
        <f>SUM(F121-E121)</f>
        <v>2.3460648148148137E-2</v>
      </c>
      <c r="H121" s="99"/>
      <c r="I121" s="100"/>
      <c r="J121" s="100"/>
      <c r="K121" s="100"/>
      <c r="L121" s="100"/>
      <c r="M121" s="100"/>
      <c r="N121" s="100"/>
      <c r="O121" s="101"/>
      <c r="P121" s="102"/>
      <c r="Q121" s="101"/>
      <c r="R121" s="100"/>
      <c r="S121" s="100"/>
      <c r="U121" s="100"/>
      <c r="V121" s="100"/>
    </row>
    <row r="122" spans="1:25" ht="15" hidden="1" customHeight="1">
      <c r="A122" s="97" t="s">
        <v>394</v>
      </c>
      <c r="B122" s="97" t="s">
        <v>387</v>
      </c>
      <c r="C122" s="98" t="s">
        <v>40</v>
      </c>
      <c r="D122" s="105" t="s">
        <v>1370</v>
      </c>
      <c r="E122" s="106">
        <v>1.6666666666666666E-2</v>
      </c>
      <c r="F122" s="106">
        <v>4.0127314814814803E-2</v>
      </c>
      <c r="G122" s="107">
        <f>SUM(F122-E122)</f>
        <v>2.3460648148148137E-2</v>
      </c>
      <c r="H122" s="99"/>
      <c r="I122" s="100"/>
      <c r="J122" s="100"/>
      <c r="K122" s="100"/>
      <c r="L122" s="100"/>
      <c r="M122" s="100"/>
      <c r="N122" s="100"/>
      <c r="O122" s="101"/>
      <c r="P122" s="102"/>
      <c r="Q122" s="101"/>
      <c r="R122" s="100"/>
      <c r="S122" s="100"/>
      <c r="T122" s="129"/>
      <c r="U122" s="100"/>
      <c r="V122" s="100"/>
    </row>
    <row r="123" spans="1:25" ht="15" hidden="1" customHeight="1">
      <c r="A123" s="97" t="s">
        <v>397</v>
      </c>
      <c r="B123" s="97" t="s">
        <v>398</v>
      </c>
      <c r="C123" s="98" t="s">
        <v>24</v>
      </c>
      <c r="D123" s="105" t="s">
        <v>1367</v>
      </c>
      <c r="E123" s="106">
        <v>1.6666666666666666E-2</v>
      </c>
      <c r="F123" s="106">
        <v>4.0127314814814803E-2</v>
      </c>
      <c r="G123" s="107">
        <f>SUM(F123-E123)</f>
        <v>2.3460648148148137E-2</v>
      </c>
      <c r="H123" s="99"/>
      <c r="I123" s="100"/>
      <c r="J123" s="100"/>
      <c r="K123" s="100"/>
      <c r="L123" s="100"/>
      <c r="M123" s="100"/>
      <c r="N123" s="100"/>
      <c r="O123" s="101"/>
      <c r="P123" s="102"/>
      <c r="Q123" s="101"/>
      <c r="R123" s="100"/>
      <c r="S123" s="100"/>
      <c r="T123" s="103"/>
      <c r="U123" s="100"/>
      <c r="V123" s="100"/>
    </row>
    <row r="124" spans="1:25" ht="15" hidden="1" customHeight="1">
      <c r="A124" s="97" t="s">
        <v>408</v>
      </c>
      <c r="B124" s="97" t="s">
        <v>403</v>
      </c>
      <c r="C124" s="98" t="s">
        <v>24</v>
      </c>
      <c r="D124" s="105" t="s">
        <v>1367</v>
      </c>
      <c r="E124" s="106">
        <v>1.6666666666666666E-2</v>
      </c>
      <c r="F124" s="106">
        <v>4.0127314814814803E-2</v>
      </c>
      <c r="G124" s="107">
        <f>SUM(F124-E124)</f>
        <v>2.3460648148148137E-2</v>
      </c>
      <c r="H124" s="99"/>
      <c r="I124" s="100"/>
      <c r="J124" s="100"/>
      <c r="K124" s="100"/>
      <c r="L124" s="100"/>
      <c r="M124" s="100"/>
      <c r="N124" s="100"/>
      <c r="O124" s="101"/>
      <c r="P124" s="102"/>
      <c r="Q124" s="101"/>
      <c r="R124" s="100"/>
      <c r="S124" s="114"/>
      <c r="T124" s="112"/>
      <c r="U124" s="114"/>
      <c r="V124" s="100"/>
    </row>
    <row r="125" spans="1:25" ht="15" hidden="1" customHeight="1">
      <c r="A125" s="97" t="s">
        <v>22</v>
      </c>
      <c r="B125" s="97" t="s">
        <v>413</v>
      </c>
      <c r="C125" s="98" t="s">
        <v>40</v>
      </c>
      <c r="D125" s="105" t="s">
        <v>1370</v>
      </c>
      <c r="E125" s="106">
        <v>1.6666666666666666E-2</v>
      </c>
      <c r="F125" s="106">
        <v>4.0127314814814803E-2</v>
      </c>
      <c r="G125" s="107">
        <f>SUM(F125-E125)</f>
        <v>2.3460648148148137E-2</v>
      </c>
      <c r="H125" s="99"/>
      <c r="I125" s="100"/>
      <c r="J125" s="100"/>
      <c r="K125" s="100"/>
      <c r="L125" s="100"/>
      <c r="M125" s="100"/>
      <c r="N125" s="100"/>
      <c r="O125" s="101"/>
      <c r="P125" s="102"/>
      <c r="Q125" s="101"/>
      <c r="R125" s="100"/>
      <c r="S125" s="114"/>
      <c r="T125" s="112"/>
      <c r="U125" s="114"/>
      <c r="V125" s="100"/>
    </row>
    <row r="126" spans="1:25" ht="15" hidden="1" customHeight="1">
      <c r="A126" s="97" t="s">
        <v>415</v>
      </c>
      <c r="B126" s="97" t="s">
        <v>416</v>
      </c>
      <c r="C126" s="98" t="s">
        <v>24</v>
      </c>
      <c r="D126" s="105" t="s">
        <v>1367</v>
      </c>
      <c r="E126" s="106">
        <v>1.6666666666666666E-2</v>
      </c>
      <c r="F126" s="106">
        <v>4.0127314814814803E-2</v>
      </c>
      <c r="G126" s="107">
        <f>SUM(F126-E126)</f>
        <v>2.3460648148148137E-2</v>
      </c>
      <c r="H126" s="99"/>
      <c r="I126" s="100"/>
      <c r="J126" s="100"/>
      <c r="K126" s="100"/>
      <c r="L126" s="100"/>
      <c r="M126" s="100"/>
      <c r="N126" s="100"/>
      <c r="O126" s="101"/>
      <c r="P126" s="101"/>
      <c r="Q126" s="101"/>
      <c r="R126" s="100"/>
      <c r="S126" s="100"/>
      <c r="T126" s="103"/>
      <c r="U126" s="100"/>
      <c r="V126" s="100"/>
    </row>
    <row r="127" spans="1:25" ht="15" hidden="1" customHeight="1">
      <c r="A127" s="97" t="s">
        <v>419</v>
      </c>
      <c r="B127" s="97" t="s">
        <v>416</v>
      </c>
      <c r="C127" s="98" t="s">
        <v>40</v>
      </c>
      <c r="D127" s="105" t="s">
        <v>1370</v>
      </c>
      <c r="E127" s="106">
        <v>1.6666666666666666E-2</v>
      </c>
      <c r="F127" s="106">
        <v>4.0127314814814803E-2</v>
      </c>
      <c r="G127" s="107">
        <f>SUM(F127-E127)</f>
        <v>2.3460648148148137E-2</v>
      </c>
      <c r="H127" s="99"/>
      <c r="I127" s="100"/>
      <c r="J127" s="100"/>
      <c r="K127" s="100"/>
      <c r="L127" s="100"/>
      <c r="M127" s="100"/>
      <c r="N127" s="100"/>
      <c r="O127" s="101"/>
      <c r="P127" s="102"/>
      <c r="Q127" s="101"/>
      <c r="R127" s="100"/>
      <c r="S127" s="114"/>
      <c r="T127" s="112"/>
      <c r="U127" s="114"/>
      <c r="V127" s="100"/>
    </row>
    <row r="128" spans="1:25" ht="15" hidden="1" customHeight="1">
      <c r="A128" s="108" t="s">
        <v>422</v>
      </c>
      <c r="B128" s="108" t="s">
        <v>423</v>
      </c>
      <c r="C128" s="125" t="s">
        <v>24</v>
      </c>
      <c r="D128" s="105" t="s">
        <v>1367</v>
      </c>
      <c r="E128" s="106">
        <v>1.6666666666666666E-2</v>
      </c>
      <c r="F128" s="106">
        <v>4.0127314814814803E-2</v>
      </c>
      <c r="G128" s="107">
        <f>SUM(F128-E128)</f>
        <v>2.3460648148148137E-2</v>
      </c>
      <c r="H128" s="99"/>
      <c r="I128" s="100"/>
      <c r="J128" s="100"/>
      <c r="K128" s="100"/>
      <c r="L128" s="114"/>
      <c r="M128" s="114"/>
      <c r="N128" s="114"/>
      <c r="O128" s="115"/>
      <c r="P128" s="131"/>
      <c r="Q128" s="115"/>
      <c r="R128" s="114"/>
      <c r="S128" s="114"/>
      <c r="T128" s="112"/>
      <c r="U128" s="114"/>
      <c r="V128" s="114"/>
      <c r="W128" s="133"/>
      <c r="X128" s="133"/>
      <c r="Y128" s="133"/>
    </row>
    <row r="129" spans="1:22" ht="15" hidden="1" customHeight="1">
      <c r="A129" s="97" t="s">
        <v>106</v>
      </c>
      <c r="B129" s="97" t="s">
        <v>429</v>
      </c>
      <c r="C129" s="98" t="s">
        <v>40</v>
      </c>
      <c r="D129" s="105" t="s">
        <v>1367</v>
      </c>
      <c r="E129" s="106">
        <v>1.3888888888888888E-2</v>
      </c>
      <c r="F129" s="106">
        <v>4.0127314814814803E-2</v>
      </c>
      <c r="G129" s="107">
        <f>SUM(F129-E129)</f>
        <v>2.6238425925925915E-2</v>
      </c>
      <c r="H129" s="99"/>
      <c r="I129" s="100"/>
      <c r="J129" s="100"/>
      <c r="K129" s="100"/>
      <c r="L129" s="100"/>
      <c r="M129" s="100"/>
      <c r="N129" s="100"/>
      <c r="O129" s="101"/>
      <c r="P129" s="102"/>
      <c r="Q129" s="101"/>
      <c r="R129" s="119"/>
      <c r="S129" s="100"/>
      <c r="T129" s="103"/>
      <c r="U129" s="100"/>
      <c r="V129" s="100"/>
    </row>
    <row r="130" spans="1:22" ht="15" hidden="1" customHeight="1">
      <c r="A130" s="97" t="s">
        <v>433</v>
      </c>
      <c r="B130" s="97" t="s">
        <v>434</v>
      </c>
      <c r="C130" s="98" t="s">
        <v>24</v>
      </c>
      <c r="D130" s="105" t="s">
        <v>1370</v>
      </c>
      <c r="E130" s="106">
        <v>1.6666666666666666E-2</v>
      </c>
      <c r="F130" s="106">
        <v>4.0127314814814803E-2</v>
      </c>
      <c r="G130" s="107">
        <f>SUM(F130-E130)</f>
        <v>2.3460648148148137E-2</v>
      </c>
      <c r="H130" s="99"/>
      <c r="I130" s="100"/>
      <c r="J130" s="100"/>
      <c r="K130" s="100"/>
      <c r="L130" s="100"/>
      <c r="M130" s="100"/>
      <c r="N130" s="100"/>
      <c r="O130" s="101"/>
      <c r="P130" s="102"/>
      <c r="Q130" s="101"/>
      <c r="R130" s="100"/>
      <c r="S130" s="100"/>
      <c r="T130" s="103"/>
      <c r="U130" s="100"/>
      <c r="V130" s="100"/>
    </row>
    <row r="131" spans="1:22" ht="15" hidden="1" customHeight="1">
      <c r="A131" s="97" t="s">
        <v>444</v>
      </c>
      <c r="B131" s="97" t="s">
        <v>445</v>
      </c>
      <c r="C131" s="98" t="s">
        <v>40</v>
      </c>
      <c r="D131" s="105" t="s">
        <v>1367</v>
      </c>
      <c r="E131" s="106">
        <v>1.3888888888888888E-2</v>
      </c>
      <c r="F131" s="106">
        <v>4.0127314814814803E-2</v>
      </c>
      <c r="G131" s="107">
        <f>SUM(F131-E131)</f>
        <v>2.6238425925925915E-2</v>
      </c>
      <c r="H131" s="99"/>
      <c r="I131" s="100"/>
      <c r="J131" s="100"/>
      <c r="K131" s="100"/>
      <c r="L131" s="100"/>
      <c r="M131" s="100"/>
      <c r="N131" s="100"/>
      <c r="O131" s="101"/>
      <c r="P131" s="102"/>
      <c r="Q131" s="101"/>
      <c r="R131" s="100"/>
      <c r="S131" s="114"/>
      <c r="T131" s="112"/>
      <c r="U131" s="114"/>
      <c r="V131" s="114"/>
    </row>
    <row r="132" spans="1:22" ht="15" hidden="1" customHeight="1">
      <c r="A132" s="97" t="s">
        <v>450</v>
      </c>
      <c r="B132" s="97" t="s">
        <v>445</v>
      </c>
      <c r="C132" s="98" t="s">
        <v>24</v>
      </c>
      <c r="D132" s="105" t="s">
        <v>1370</v>
      </c>
      <c r="E132" s="106">
        <v>1.3888888888888888E-2</v>
      </c>
      <c r="F132" s="106">
        <v>4.0127314814814803E-2</v>
      </c>
      <c r="G132" s="107">
        <f>SUM(F132-E132)</f>
        <v>2.6238425925925915E-2</v>
      </c>
      <c r="H132" s="99"/>
      <c r="I132" s="100"/>
      <c r="J132" s="100"/>
      <c r="K132" s="100"/>
      <c r="L132" s="100"/>
      <c r="M132" s="100"/>
      <c r="N132" s="100"/>
      <c r="O132" s="101"/>
      <c r="P132" s="102"/>
      <c r="Q132" s="101"/>
      <c r="R132" s="100"/>
      <c r="S132" s="100"/>
      <c r="T132" s="103"/>
      <c r="U132" s="100"/>
      <c r="V132" s="100"/>
    </row>
    <row r="133" spans="1:22" ht="15" hidden="1" customHeight="1">
      <c r="A133" s="97" t="s">
        <v>310</v>
      </c>
      <c r="B133" s="97" t="s">
        <v>445</v>
      </c>
      <c r="C133" s="98" t="s">
        <v>40</v>
      </c>
      <c r="D133" s="105" t="s">
        <v>1367</v>
      </c>
      <c r="E133" s="106">
        <v>1.3888888888888888E-2</v>
      </c>
      <c r="F133" s="106">
        <v>4.0127314814814803E-2</v>
      </c>
      <c r="G133" s="107">
        <f>SUM(F133-E133)</f>
        <v>2.6238425925925915E-2</v>
      </c>
      <c r="H133" s="99"/>
      <c r="I133" s="100"/>
      <c r="J133" s="100"/>
      <c r="K133" s="100"/>
      <c r="L133" s="100"/>
      <c r="M133" s="100"/>
      <c r="N133" s="100"/>
      <c r="O133" s="101"/>
      <c r="P133" s="102"/>
      <c r="Q133" s="101"/>
      <c r="R133" s="100"/>
      <c r="S133" s="100"/>
      <c r="T133" s="103"/>
      <c r="U133" s="100"/>
      <c r="V133" s="100"/>
    </row>
    <row r="134" spans="1:22" ht="15" hidden="1" customHeight="1">
      <c r="A134" s="97" t="s">
        <v>266</v>
      </c>
      <c r="B134" s="97" t="s">
        <v>445</v>
      </c>
      <c r="C134" s="98" t="s">
        <v>40</v>
      </c>
      <c r="D134" s="105" t="s">
        <v>1367</v>
      </c>
      <c r="E134" s="106">
        <v>1.3888888888888888E-2</v>
      </c>
      <c r="F134" s="106">
        <v>4.0127314814814803E-2</v>
      </c>
      <c r="G134" s="107">
        <f>SUM(F134-E134)</f>
        <v>2.6238425925925915E-2</v>
      </c>
      <c r="H134" s="99"/>
      <c r="I134" s="100"/>
      <c r="J134" s="100"/>
      <c r="K134" s="100"/>
      <c r="L134" s="100"/>
      <c r="M134" s="100"/>
      <c r="N134" s="100"/>
      <c r="O134" s="101"/>
      <c r="P134" s="102"/>
      <c r="Q134" s="101"/>
      <c r="R134" s="100"/>
      <c r="S134" s="100"/>
      <c r="T134" s="103"/>
      <c r="U134" s="100"/>
      <c r="V134" s="100"/>
    </row>
    <row r="135" spans="1:22" ht="15" hidden="1" customHeight="1">
      <c r="A135" s="97" t="s">
        <v>157</v>
      </c>
      <c r="B135" s="97" t="s">
        <v>463</v>
      </c>
      <c r="C135" s="98" t="s">
        <v>24</v>
      </c>
      <c r="D135" s="105" t="s">
        <v>1370</v>
      </c>
      <c r="E135" s="106">
        <v>1.3888888888888888E-2</v>
      </c>
      <c r="F135" s="106">
        <v>4.0127314814814803E-2</v>
      </c>
      <c r="G135" s="107">
        <f>SUM(F135-E135)</f>
        <v>2.6238425925925915E-2</v>
      </c>
      <c r="H135" s="99"/>
      <c r="I135" s="100"/>
      <c r="J135" s="100"/>
      <c r="K135" s="100"/>
      <c r="L135" s="100"/>
      <c r="M135" s="100"/>
      <c r="N135" s="100"/>
      <c r="O135" s="101"/>
      <c r="P135" s="102"/>
      <c r="Q135" s="101"/>
      <c r="R135" s="100"/>
      <c r="S135" s="100"/>
      <c r="T135" s="103"/>
      <c r="U135" s="102"/>
      <c r="V135" s="100"/>
    </row>
    <row r="136" spans="1:22" ht="15" hidden="1" customHeight="1">
      <c r="A136" s="97" t="s">
        <v>471</v>
      </c>
      <c r="B136" s="97" t="s">
        <v>472</v>
      </c>
      <c r="C136" s="98" t="s">
        <v>40</v>
      </c>
      <c r="D136" s="105" t="s">
        <v>1370</v>
      </c>
      <c r="E136" s="106">
        <v>1.1111111111111112E-2</v>
      </c>
      <c r="F136" s="106">
        <v>4.0127314814814803E-2</v>
      </c>
      <c r="G136" s="107">
        <f>SUM(F136-E136)</f>
        <v>2.901620370370369E-2</v>
      </c>
      <c r="H136" s="99"/>
      <c r="I136" s="100"/>
      <c r="J136" s="100"/>
      <c r="K136" s="100"/>
      <c r="L136" s="100"/>
      <c r="M136" s="100"/>
      <c r="N136" s="100"/>
      <c r="O136" s="101"/>
      <c r="P136" s="102"/>
      <c r="Q136" s="101"/>
      <c r="R136" s="100"/>
      <c r="S136" s="100"/>
      <c r="T136" s="103"/>
      <c r="U136" s="102"/>
      <c r="V136" s="100"/>
    </row>
    <row r="137" spans="1:22" ht="15" hidden="1" customHeight="1">
      <c r="A137" s="97" t="s">
        <v>475</v>
      </c>
      <c r="B137" s="97" t="s">
        <v>476</v>
      </c>
      <c r="C137" s="98" t="s">
        <v>24</v>
      </c>
      <c r="D137" s="105" t="s">
        <v>1367</v>
      </c>
      <c r="E137" s="106">
        <v>1.3888888888888888E-2</v>
      </c>
      <c r="F137" s="106">
        <v>4.0127314814814803E-2</v>
      </c>
      <c r="G137" s="107">
        <f>SUM(F137-E137)</f>
        <v>2.6238425925925915E-2</v>
      </c>
      <c r="H137" s="99"/>
      <c r="I137" s="100"/>
      <c r="J137" s="100"/>
      <c r="K137" s="100"/>
      <c r="L137" s="100"/>
      <c r="M137" s="100"/>
      <c r="N137" s="100"/>
      <c r="O137" s="101"/>
      <c r="P137" s="102"/>
      <c r="Q137" s="101"/>
      <c r="R137" s="100"/>
      <c r="S137" s="100"/>
      <c r="T137" s="103"/>
      <c r="U137" s="100"/>
      <c r="V137" s="100"/>
    </row>
    <row r="138" spans="1:22" ht="15" hidden="1" customHeight="1">
      <c r="A138" s="97" t="s">
        <v>261</v>
      </c>
      <c r="B138" s="97" t="s">
        <v>481</v>
      </c>
      <c r="C138" s="98" t="s">
        <v>40</v>
      </c>
      <c r="D138" s="105" t="s">
        <v>1370</v>
      </c>
      <c r="E138" s="106">
        <v>1.3888888888888888E-2</v>
      </c>
      <c r="F138" s="106">
        <v>4.0127314814814803E-2</v>
      </c>
      <c r="G138" s="107">
        <f>SUM(F138-E138)</f>
        <v>2.6238425925925915E-2</v>
      </c>
      <c r="H138" s="99"/>
      <c r="I138" s="100"/>
      <c r="J138" s="100"/>
      <c r="K138" s="100"/>
      <c r="L138" s="100"/>
      <c r="M138" s="100"/>
      <c r="N138" s="100"/>
      <c r="O138" s="101"/>
      <c r="P138" s="102"/>
      <c r="Q138" s="101"/>
      <c r="R138" s="134"/>
      <c r="S138" s="100"/>
      <c r="T138" s="103"/>
      <c r="U138" s="100"/>
      <c r="V138" s="100"/>
    </row>
    <row r="139" spans="1:22" ht="15" hidden="1" customHeight="1">
      <c r="A139" s="97" t="s">
        <v>358</v>
      </c>
      <c r="B139" s="97" t="s">
        <v>487</v>
      </c>
      <c r="C139" s="98" t="s">
        <v>40</v>
      </c>
      <c r="D139" s="105" t="s">
        <v>1367</v>
      </c>
      <c r="E139" s="106">
        <v>1.1111111111111112E-2</v>
      </c>
      <c r="F139" s="106">
        <v>4.0127314814814803E-2</v>
      </c>
      <c r="G139" s="107">
        <f>SUM(F139-E139)</f>
        <v>2.901620370370369E-2</v>
      </c>
      <c r="H139" s="99"/>
      <c r="I139" s="100"/>
      <c r="J139" s="100"/>
      <c r="K139" s="100"/>
      <c r="L139" s="100"/>
      <c r="M139" s="100"/>
      <c r="N139" s="100"/>
      <c r="O139" s="101"/>
      <c r="P139" s="102"/>
      <c r="Q139" s="101"/>
      <c r="R139" s="100"/>
      <c r="S139" s="100"/>
      <c r="T139" s="103"/>
      <c r="U139" s="100"/>
      <c r="V139" s="100"/>
    </row>
    <row r="140" spans="1:22" ht="15" hidden="1" customHeight="1">
      <c r="A140" s="97" t="s">
        <v>490</v>
      </c>
      <c r="B140" s="97" t="s">
        <v>491</v>
      </c>
      <c r="C140" s="98" t="s">
        <v>24</v>
      </c>
      <c r="D140" s="105" t="s">
        <v>1370</v>
      </c>
      <c r="E140" s="106">
        <v>1.6666666666666666E-2</v>
      </c>
      <c r="F140" s="106">
        <v>4.0127314814814803E-2</v>
      </c>
      <c r="G140" s="107">
        <f>SUM(F140-E140)</f>
        <v>2.3460648148148137E-2</v>
      </c>
      <c r="H140" s="99"/>
      <c r="I140" s="100"/>
      <c r="J140" s="100"/>
      <c r="K140" s="100"/>
      <c r="L140" s="100"/>
      <c r="M140" s="100"/>
      <c r="N140" s="100"/>
      <c r="O140" s="101"/>
      <c r="P140" s="102"/>
      <c r="Q140" s="101"/>
      <c r="R140" s="100"/>
      <c r="S140" s="100"/>
      <c r="T140" s="103"/>
      <c r="U140" s="102"/>
      <c r="V140" s="100"/>
    </row>
    <row r="141" spans="1:22" ht="15" hidden="1" customHeight="1">
      <c r="A141" s="97" t="s">
        <v>496</v>
      </c>
      <c r="B141" s="97" t="s">
        <v>497</v>
      </c>
      <c r="C141" s="98" t="s">
        <v>40</v>
      </c>
      <c r="D141" s="105" t="s">
        <v>1367</v>
      </c>
      <c r="E141" s="106">
        <v>1.1111111111111112E-2</v>
      </c>
      <c r="F141" s="106">
        <v>4.0127314814814803E-2</v>
      </c>
      <c r="G141" s="107">
        <f>SUM(F141-E141)</f>
        <v>2.901620370370369E-2</v>
      </c>
      <c r="H141" s="99"/>
      <c r="I141" s="100"/>
      <c r="J141" s="100"/>
      <c r="K141" s="100"/>
      <c r="L141" s="100"/>
      <c r="M141" s="100"/>
      <c r="N141" s="100"/>
      <c r="O141" s="101"/>
      <c r="P141" s="102"/>
      <c r="Q141" s="101"/>
      <c r="R141" s="100"/>
      <c r="S141" s="100"/>
      <c r="T141" s="103"/>
      <c r="U141" s="100"/>
      <c r="V141" s="100"/>
    </row>
    <row r="142" spans="1:22" ht="15" hidden="1" customHeight="1">
      <c r="A142" s="97" t="s">
        <v>502</v>
      </c>
      <c r="B142" s="97" t="s">
        <v>503</v>
      </c>
      <c r="C142" s="98" t="s">
        <v>40</v>
      </c>
      <c r="D142" s="105" t="s">
        <v>1370</v>
      </c>
      <c r="E142" s="106">
        <v>1.1111111111111112E-2</v>
      </c>
      <c r="F142" s="106">
        <v>4.0127314814814803E-2</v>
      </c>
      <c r="G142" s="107">
        <f>SUM(F142-E142)</f>
        <v>2.901620370370369E-2</v>
      </c>
      <c r="H142" s="99"/>
      <c r="I142" s="100"/>
      <c r="J142" s="100"/>
      <c r="K142" s="100"/>
      <c r="L142" s="100"/>
      <c r="M142" s="100"/>
      <c r="N142" s="102"/>
      <c r="O142" s="101"/>
      <c r="P142" s="100"/>
      <c r="Q142" s="101"/>
      <c r="R142" s="100"/>
      <c r="S142" s="100"/>
      <c r="T142" s="103"/>
      <c r="U142" s="100"/>
      <c r="V142" s="100"/>
    </row>
    <row r="143" spans="1:22" ht="15" hidden="1" customHeight="1">
      <c r="A143" s="97" t="s">
        <v>261</v>
      </c>
      <c r="B143" s="97" t="s">
        <v>508</v>
      </c>
      <c r="C143" s="98" t="s">
        <v>40</v>
      </c>
      <c r="D143" s="105" t="s">
        <v>1367</v>
      </c>
      <c r="E143" s="106">
        <v>1.1111111111111112E-2</v>
      </c>
      <c r="F143" s="106">
        <v>4.0127314814814803E-2</v>
      </c>
      <c r="G143" s="107">
        <f>SUM(F143-E143)</f>
        <v>2.901620370370369E-2</v>
      </c>
      <c r="H143" s="99"/>
      <c r="I143" s="100"/>
      <c r="J143" s="100"/>
      <c r="K143" s="100"/>
      <c r="L143" s="100"/>
      <c r="M143" s="100"/>
      <c r="N143" s="100"/>
      <c r="O143" s="101"/>
      <c r="P143" s="102"/>
      <c r="Q143" s="101"/>
      <c r="R143" s="100"/>
      <c r="S143" s="100"/>
      <c r="T143" s="103"/>
      <c r="U143" s="100"/>
      <c r="V143" s="100"/>
    </row>
    <row r="144" spans="1:22" ht="15" hidden="1" customHeight="1">
      <c r="A144" s="97" t="s">
        <v>238</v>
      </c>
      <c r="B144" s="97" t="s">
        <v>513</v>
      </c>
      <c r="C144" s="98" t="s">
        <v>24</v>
      </c>
      <c r="D144" s="105" t="s">
        <v>1370</v>
      </c>
      <c r="E144" s="106">
        <v>8.3333333333333332E-3</v>
      </c>
      <c r="F144" s="106">
        <v>4.0127314814814803E-2</v>
      </c>
      <c r="G144" s="107">
        <f>SUM(F144-E144)</f>
        <v>3.1793981481481472E-2</v>
      </c>
      <c r="H144" s="99"/>
      <c r="I144" s="100"/>
      <c r="J144" s="100"/>
      <c r="K144" s="100"/>
      <c r="L144" s="100"/>
      <c r="M144" s="100"/>
      <c r="N144" s="100"/>
      <c r="O144" s="101"/>
      <c r="P144" s="102"/>
      <c r="Q144" s="101"/>
      <c r="R144" s="100"/>
      <c r="S144" s="100"/>
      <c r="T144" s="103"/>
      <c r="U144" s="100"/>
      <c r="V144" s="100"/>
    </row>
    <row r="145" spans="1:25" ht="15" hidden="1" customHeight="1">
      <c r="A145" s="97" t="s">
        <v>517</v>
      </c>
      <c r="B145" s="97" t="s">
        <v>518</v>
      </c>
      <c r="C145" s="98" t="s">
        <v>40</v>
      </c>
      <c r="D145" s="105" t="s">
        <v>1367</v>
      </c>
      <c r="E145" s="106">
        <v>1.1111111111111112E-2</v>
      </c>
      <c r="F145" s="106">
        <v>4.0127314814814803E-2</v>
      </c>
      <c r="G145" s="107">
        <f>SUM(F145-E145)</f>
        <v>2.901620370370369E-2</v>
      </c>
      <c r="H145" s="99"/>
      <c r="I145" s="100"/>
      <c r="J145" s="100"/>
      <c r="K145" s="100"/>
      <c r="L145" s="100"/>
      <c r="M145" s="100"/>
      <c r="N145" s="100"/>
      <c r="O145" s="101"/>
      <c r="P145" s="102"/>
      <c r="Q145" s="101"/>
      <c r="R145" s="100"/>
      <c r="S145" s="100"/>
      <c r="T145" s="103"/>
      <c r="U145" s="100"/>
      <c r="V145" s="100"/>
    </row>
    <row r="146" spans="1:25" ht="15" hidden="1" customHeight="1">
      <c r="A146" s="97" t="s">
        <v>523</v>
      </c>
      <c r="B146" s="97" t="s">
        <v>524</v>
      </c>
      <c r="C146" s="98" t="s">
        <v>40</v>
      </c>
      <c r="D146" s="105" t="s">
        <v>1370</v>
      </c>
      <c r="E146" s="106">
        <v>8.3333333333333332E-3</v>
      </c>
      <c r="F146" s="106">
        <v>4.0127314814814803E-2</v>
      </c>
      <c r="G146" s="107">
        <f>SUM(F146-E146)</f>
        <v>3.1793981481481472E-2</v>
      </c>
      <c r="H146" s="99"/>
      <c r="I146" s="100"/>
      <c r="J146" s="100"/>
      <c r="K146" s="100"/>
      <c r="L146" s="100"/>
      <c r="M146" s="100"/>
      <c r="N146" s="100"/>
      <c r="O146" s="102"/>
      <c r="P146" s="100"/>
      <c r="Q146" s="100"/>
      <c r="R146" s="102"/>
      <c r="S146" s="100"/>
      <c r="T146" s="103"/>
      <c r="U146" s="100"/>
      <c r="V146" s="100"/>
    </row>
    <row r="147" spans="1:25" ht="15" hidden="1" customHeight="1">
      <c r="A147" s="116" t="s">
        <v>530</v>
      </c>
      <c r="B147" s="116" t="s">
        <v>531</v>
      </c>
      <c r="C147" s="105" t="s">
        <v>24</v>
      </c>
      <c r="D147" s="105" t="s">
        <v>1367</v>
      </c>
      <c r="E147" s="106">
        <v>1.1111111111111112E-2</v>
      </c>
      <c r="F147" s="106">
        <v>4.0127314814814803E-2</v>
      </c>
      <c r="G147" s="107">
        <f>SUM(F147-E147)</f>
        <v>2.901620370370369E-2</v>
      </c>
      <c r="H147" s="135"/>
      <c r="I147" s="100"/>
      <c r="J147" s="100"/>
      <c r="K147" s="100"/>
      <c r="L147" s="100"/>
      <c r="M147" s="109"/>
      <c r="N147" s="109"/>
      <c r="O147" s="117"/>
      <c r="P147" s="117"/>
      <c r="Q147" s="109"/>
      <c r="R147" s="109"/>
      <c r="S147" s="109"/>
      <c r="T147" s="118"/>
      <c r="U147" s="109"/>
      <c r="V147" s="109"/>
      <c r="W147" s="109"/>
      <c r="X147" s="109"/>
      <c r="Y147" s="109"/>
    </row>
    <row r="148" spans="1:25" ht="15" hidden="1" customHeight="1">
      <c r="A148" s="97" t="s">
        <v>319</v>
      </c>
      <c r="B148" s="97" t="s">
        <v>534</v>
      </c>
      <c r="C148" s="98" t="s">
        <v>40</v>
      </c>
      <c r="D148" s="105" t="s">
        <v>1370</v>
      </c>
      <c r="E148" s="106">
        <v>2.7777777777777779E-3</v>
      </c>
      <c r="F148" s="106">
        <v>4.0127314814814803E-2</v>
      </c>
      <c r="G148" s="107">
        <f>SUM(F148-E148)</f>
        <v>3.7349537037037028E-2</v>
      </c>
      <c r="H148" s="99"/>
      <c r="I148" s="100"/>
      <c r="J148" s="100"/>
      <c r="K148" s="100"/>
      <c r="L148" s="100"/>
      <c r="M148" s="100"/>
      <c r="N148" s="114"/>
      <c r="O148" s="101"/>
      <c r="P148" s="101"/>
      <c r="Q148" s="102"/>
      <c r="R148" s="100"/>
      <c r="S148" s="100"/>
      <c r="T148" s="103"/>
      <c r="U148" s="100"/>
      <c r="V148" s="100"/>
      <c r="W148" s="100"/>
      <c r="X148" s="100"/>
      <c r="Y148" s="100"/>
    </row>
    <row r="149" spans="1:25" ht="15" hidden="1" customHeight="1">
      <c r="A149" s="97" t="s">
        <v>299</v>
      </c>
      <c r="B149" s="97" t="s">
        <v>539</v>
      </c>
      <c r="C149" s="98" t="s">
        <v>40</v>
      </c>
      <c r="D149" s="105" t="s">
        <v>1367</v>
      </c>
      <c r="E149" s="106">
        <v>8.3333333333333332E-3</v>
      </c>
      <c r="F149" s="106">
        <v>4.0127314814814803E-2</v>
      </c>
      <c r="G149" s="107">
        <f>SUM(F149-E149)</f>
        <v>3.1793981481481472E-2</v>
      </c>
      <c r="H149" s="99"/>
      <c r="I149" s="100"/>
      <c r="J149" s="100"/>
      <c r="K149" s="100"/>
      <c r="L149" s="100"/>
      <c r="M149" s="100"/>
      <c r="N149" s="100"/>
      <c r="O149" s="101"/>
      <c r="P149" s="102"/>
      <c r="Q149" s="101"/>
      <c r="R149" s="100"/>
      <c r="S149" s="100"/>
      <c r="T149" s="103"/>
      <c r="U149" s="100"/>
      <c r="V149" s="100"/>
    </row>
    <row r="150" spans="1:25" ht="15" hidden="1" customHeight="1">
      <c r="A150" s="97" t="s">
        <v>544</v>
      </c>
      <c r="B150" s="123" t="s">
        <v>545</v>
      </c>
      <c r="C150" s="98" t="s">
        <v>40</v>
      </c>
      <c r="D150" s="105" t="s">
        <v>1370</v>
      </c>
      <c r="E150" s="106">
        <v>5.5555555555555558E-3</v>
      </c>
      <c r="F150" s="106">
        <v>4.0127314814814803E-2</v>
      </c>
      <c r="G150" s="107">
        <f>SUM(F150-E150)</f>
        <v>3.4571759259259247E-2</v>
      </c>
      <c r="H150" s="99"/>
      <c r="I150" s="100"/>
      <c r="J150" s="100"/>
      <c r="K150" s="100"/>
      <c r="L150" s="100"/>
      <c r="M150" s="109"/>
      <c r="N150" s="100"/>
      <c r="O150" s="127"/>
      <c r="P150" s="117"/>
      <c r="Q150" s="101"/>
      <c r="R150" s="100"/>
      <c r="S150" s="100"/>
      <c r="T150" s="136"/>
      <c r="U150" s="109"/>
      <c r="V150" s="109"/>
      <c r="W150" s="124"/>
      <c r="X150" s="124"/>
    </row>
    <row r="151" spans="1:25" ht="15" hidden="1" customHeight="1">
      <c r="A151" s="97" t="s">
        <v>550</v>
      </c>
      <c r="B151" s="97" t="s">
        <v>551</v>
      </c>
      <c r="C151" s="98" t="s">
        <v>24</v>
      </c>
      <c r="D151" s="105" t="s">
        <v>1367</v>
      </c>
      <c r="E151" s="106">
        <v>1.1111111111111112E-2</v>
      </c>
      <c r="F151" s="106">
        <v>4.0127314814814803E-2</v>
      </c>
      <c r="G151" s="107">
        <f>SUM(F151-E151)</f>
        <v>2.901620370370369E-2</v>
      </c>
      <c r="H151" s="99"/>
      <c r="I151" s="100"/>
      <c r="J151" s="100"/>
      <c r="K151" s="100"/>
      <c r="L151" s="100"/>
      <c r="M151" s="100"/>
      <c r="N151" s="100"/>
      <c r="O151" s="101"/>
      <c r="P151" s="102"/>
      <c r="Q151" s="101"/>
      <c r="R151" s="100"/>
      <c r="S151" s="100"/>
      <c r="T151" s="103"/>
      <c r="U151" s="100"/>
      <c r="V151" s="100"/>
    </row>
    <row r="152" spans="1:25" ht="15" hidden="1" customHeight="1">
      <c r="A152" s="97" t="s">
        <v>553</v>
      </c>
      <c r="B152" s="97" t="s">
        <v>554</v>
      </c>
      <c r="C152" s="98" t="s">
        <v>24</v>
      </c>
      <c r="D152" s="105" t="s">
        <v>1370</v>
      </c>
      <c r="E152" s="106">
        <v>8.3333333333333332E-3</v>
      </c>
      <c r="F152" s="106">
        <v>4.0127314814814803E-2</v>
      </c>
      <c r="G152" s="107">
        <f>SUM(F152-E152)</f>
        <v>3.1793981481481472E-2</v>
      </c>
      <c r="H152" s="99"/>
      <c r="I152" s="100"/>
      <c r="J152" s="100"/>
      <c r="K152" s="100"/>
      <c r="L152" s="100"/>
      <c r="M152" s="100"/>
      <c r="N152" s="100"/>
      <c r="O152" s="101"/>
      <c r="P152" s="102"/>
      <c r="Q152" s="101"/>
      <c r="R152" s="100"/>
      <c r="S152" s="100"/>
      <c r="T152" s="103"/>
      <c r="U152" s="100"/>
      <c r="V152" s="100"/>
    </row>
    <row r="153" spans="1:25" ht="15" hidden="1" customHeight="1">
      <c r="A153" s="97" t="s">
        <v>556</v>
      </c>
      <c r="B153" s="97" t="s">
        <v>557</v>
      </c>
      <c r="C153" s="98" t="s">
        <v>24</v>
      </c>
      <c r="D153" s="105" t="s">
        <v>1367</v>
      </c>
      <c r="E153" s="106">
        <v>8.3333333333333332E-3</v>
      </c>
      <c r="F153" s="106">
        <v>4.0127314814814803E-2</v>
      </c>
      <c r="G153" s="107">
        <f>SUM(F153-E153)</f>
        <v>3.1793981481481472E-2</v>
      </c>
      <c r="H153" s="99"/>
      <c r="I153" s="100"/>
      <c r="J153" s="100"/>
      <c r="K153" s="100"/>
      <c r="L153" s="100"/>
      <c r="M153" s="100"/>
      <c r="N153" s="100"/>
      <c r="O153" s="101"/>
      <c r="P153" s="102"/>
      <c r="Q153" s="101"/>
      <c r="R153" s="100"/>
      <c r="S153" s="100"/>
      <c r="T153" s="103"/>
      <c r="U153" s="102"/>
      <c r="V153" s="100"/>
    </row>
    <row r="154" spans="1:25" ht="15" hidden="1" customHeight="1">
      <c r="A154" s="97" t="s">
        <v>561</v>
      </c>
      <c r="B154" s="97" t="s">
        <v>562</v>
      </c>
      <c r="C154" s="98" t="s">
        <v>40</v>
      </c>
      <c r="D154" s="105" t="s">
        <v>1370</v>
      </c>
      <c r="E154" s="106">
        <v>5.5555555555555558E-3</v>
      </c>
      <c r="F154" s="106">
        <v>4.0127314814814803E-2</v>
      </c>
      <c r="G154" s="107">
        <f>SUM(F154-E154)</f>
        <v>3.4571759259259247E-2</v>
      </c>
      <c r="H154" s="99"/>
      <c r="I154" s="100"/>
      <c r="J154" s="100"/>
      <c r="K154" s="100"/>
      <c r="L154" s="100"/>
      <c r="M154" s="100"/>
      <c r="N154" s="100"/>
      <c r="O154" s="101"/>
      <c r="P154" s="102"/>
      <c r="Q154" s="101"/>
      <c r="R154" s="100"/>
      <c r="S154" s="100"/>
      <c r="T154" s="103"/>
      <c r="U154" s="102"/>
      <c r="V154" s="100"/>
    </row>
    <row r="155" spans="1:25" ht="15" hidden="1" customHeight="1">
      <c r="A155" s="97" t="s">
        <v>566</v>
      </c>
      <c r="B155" s="97" t="s">
        <v>567</v>
      </c>
      <c r="C155" s="98" t="s">
        <v>40</v>
      </c>
      <c r="D155" s="105" t="s">
        <v>1367</v>
      </c>
      <c r="E155" s="106">
        <v>8.3333333333333332E-3</v>
      </c>
      <c r="F155" s="106">
        <v>4.0127314814814803E-2</v>
      </c>
      <c r="G155" s="107">
        <f>SUM(F155-E155)</f>
        <v>3.1793981481481472E-2</v>
      </c>
      <c r="H155" s="99"/>
      <c r="I155" s="100"/>
      <c r="J155" s="100"/>
      <c r="K155" s="100"/>
      <c r="L155" s="100"/>
      <c r="M155" s="100"/>
      <c r="N155" s="100"/>
      <c r="O155" s="101"/>
      <c r="P155" s="102"/>
      <c r="Q155" s="101"/>
      <c r="R155" s="100"/>
      <c r="S155" s="100"/>
      <c r="T155" s="129"/>
      <c r="U155" s="100"/>
      <c r="V155" s="100"/>
    </row>
    <row r="156" spans="1:25" ht="15" hidden="1" customHeight="1">
      <c r="A156" s="97" t="s">
        <v>106</v>
      </c>
      <c r="B156" s="97" t="s">
        <v>569</v>
      </c>
      <c r="C156" s="98" t="s">
        <v>40</v>
      </c>
      <c r="D156" s="105" t="s">
        <v>1370</v>
      </c>
      <c r="E156" s="106">
        <v>8.3333333333333332E-3</v>
      </c>
      <c r="F156" s="106">
        <v>4.0127314814814803E-2</v>
      </c>
      <c r="G156" s="107">
        <f>SUM(F156-E156)</f>
        <v>3.1793981481481472E-2</v>
      </c>
      <c r="H156" s="99"/>
      <c r="I156" s="100"/>
      <c r="J156" s="100"/>
      <c r="K156" s="100"/>
      <c r="L156" s="100"/>
      <c r="M156" s="100"/>
      <c r="N156" s="100"/>
      <c r="O156" s="101"/>
      <c r="P156" s="102"/>
      <c r="Q156" s="101"/>
      <c r="R156" s="100"/>
      <c r="S156" s="100"/>
      <c r="T156" s="103"/>
      <c r="U156" s="100"/>
      <c r="V156" s="100"/>
    </row>
    <row r="157" spans="1:25" ht="15" hidden="1" customHeight="1">
      <c r="A157" s="97" t="s">
        <v>299</v>
      </c>
      <c r="B157" s="97" t="s">
        <v>573</v>
      </c>
      <c r="C157" s="98" t="s">
        <v>40</v>
      </c>
      <c r="D157" s="105" t="s">
        <v>1367</v>
      </c>
      <c r="E157" s="106">
        <v>1.1111111111111112E-2</v>
      </c>
      <c r="F157" s="106">
        <v>4.0127314814814803E-2</v>
      </c>
      <c r="G157" s="107">
        <f>SUM(F157-E157)</f>
        <v>2.901620370370369E-2</v>
      </c>
      <c r="H157" s="99"/>
      <c r="I157" s="100"/>
      <c r="J157" s="100"/>
      <c r="K157" s="100"/>
      <c r="L157" s="100"/>
      <c r="M157" s="100"/>
      <c r="N157" s="100"/>
      <c r="O157" s="101"/>
      <c r="P157" s="102"/>
      <c r="Q157" s="101"/>
      <c r="R157" s="100"/>
      <c r="S157" s="111"/>
      <c r="T157" s="110"/>
      <c r="U157" s="111"/>
      <c r="V157" s="100"/>
    </row>
    <row r="158" spans="1:25" ht="15" hidden="1" customHeight="1">
      <c r="A158" s="97" t="s">
        <v>90</v>
      </c>
      <c r="B158" s="97" t="s">
        <v>573</v>
      </c>
      <c r="C158" s="98" t="s">
        <v>40</v>
      </c>
      <c r="D158" s="105" t="s">
        <v>1370</v>
      </c>
      <c r="E158" s="106">
        <v>2.7777777777777779E-3</v>
      </c>
      <c r="F158" s="106">
        <v>4.0127314814814803E-2</v>
      </c>
      <c r="G158" s="107">
        <f>SUM(F158-E158)</f>
        <v>3.7349537037037028E-2</v>
      </c>
      <c r="H158" s="99"/>
      <c r="I158" s="100"/>
      <c r="J158" s="100"/>
      <c r="K158" s="100"/>
      <c r="L158" s="100"/>
      <c r="M158" s="100"/>
      <c r="N158" s="100"/>
      <c r="O158" s="101"/>
      <c r="P158" s="102"/>
      <c r="Q158" s="101"/>
      <c r="R158" s="100"/>
      <c r="S158" s="111"/>
      <c r="T158" s="110"/>
      <c r="U158" s="111"/>
      <c r="V158" s="100"/>
    </row>
    <row r="159" spans="1:25" ht="15" hidden="1" customHeight="1">
      <c r="A159" s="97" t="s">
        <v>579</v>
      </c>
      <c r="B159" s="97" t="s">
        <v>578</v>
      </c>
      <c r="C159" s="98" t="s">
        <v>40</v>
      </c>
      <c r="D159" s="105" t="s">
        <v>1367</v>
      </c>
      <c r="E159" s="106">
        <v>5.5555555555555558E-3</v>
      </c>
      <c r="F159" s="106">
        <v>4.0127314814814803E-2</v>
      </c>
      <c r="G159" s="107">
        <f>SUM(F159-E159)</f>
        <v>3.4571759259259247E-2</v>
      </c>
      <c r="H159" s="99"/>
      <c r="I159" s="137"/>
      <c r="J159" s="100"/>
      <c r="K159" s="100"/>
      <c r="L159" s="100"/>
      <c r="M159" s="100"/>
      <c r="N159" s="100"/>
      <c r="O159" s="101"/>
      <c r="P159" s="102"/>
      <c r="Q159" s="101"/>
      <c r="R159" s="100"/>
      <c r="S159" s="111"/>
      <c r="T159" s="103"/>
      <c r="U159" s="100"/>
      <c r="V159" s="100"/>
    </row>
    <row r="160" spans="1:25" ht="15" hidden="1" customHeight="1">
      <c r="A160" s="97" t="s">
        <v>584</v>
      </c>
      <c r="B160" s="97" t="s">
        <v>578</v>
      </c>
      <c r="C160" s="98" t="s">
        <v>24</v>
      </c>
      <c r="D160" s="105" t="s">
        <v>1370</v>
      </c>
      <c r="E160" s="106">
        <v>8.3333333333333332E-3</v>
      </c>
      <c r="F160" s="106">
        <v>4.0127314814814803E-2</v>
      </c>
      <c r="G160" s="107">
        <f>SUM(F160-E160)</f>
        <v>3.1793981481481472E-2</v>
      </c>
      <c r="H160" s="99"/>
      <c r="I160" s="137"/>
      <c r="J160" s="100"/>
      <c r="K160" s="100"/>
      <c r="L160" s="100"/>
      <c r="M160" s="100"/>
      <c r="N160" s="100"/>
      <c r="O160" s="101"/>
      <c r="P160" s="102"/>
      <c r="Q160" s="101"/>
      <c r="R160" s="100"/>
      <c r="S160" s="111"/>
      <c r="T160" s="103"/>
      <c r="U160" s="100"/>
      <c r="V160" s="100"/>
    </row>
    <row r="161" spans="1:25" ht="15" hidden="1" customHeight="1">
      <c r="A161" s="97" t="s">
        <v>588</v>
      </c>
      <c r="B161" s="97" t="s">
        <v>578</v>
      </c>
      <c r="C161" s="98" t="s">
        <v>40</v>
      </c>
      <c r="D161" s="105" t="s">
        <v>1367</v>
      </c>
      <c r="E161" s="106">
        <v>2.7777777777777779E-3</v>
      </c>
      <c r="F161" s="106">
        <v>4.0127314814814803E-2</v>
      </c>
      <c r="G161" s="107">
        <f>SUM(F161-E161)</f>
        <v>3.7349537037037028E-2</v>
      </c>
      <c r="H161" s="99"/>
      <c r="I161" s="100"/>
      <c r="J161" s="100"/>
      <c r="K161" s="100"/>
      <c r="L161" s="100"/>
      <c r="M161" s="100"/>
      <c r="N161" s="100"/>
      <c r="O161" s="101"/>
      <c r="P161" s="102"/>
      <c r="Q161" s="101"/>
      <c r="R161" s="100"/>
      <c r="S161" s="111"/>
      <c r="T161" s="103"/>
      <c r="U161" s="100"/>
      <c r="V161" s="100"/>
    </row>
    <row r="162" spans="1:25" ht="15" hidden="1" customHeight="1">
      <c r="A162" s="97" t="s">
        <v>589</v>
      </c>
      <c r="B162" s="97" t="s">
        <v>578</v>
      </c>
      <c r="C162" s="98" t="s">
        <v>40</v>
      </c>
      <c r="D162" s="105" t="s">
        <v>1370</v>
      </c>
      <c r="E162" s="106">
        <v>2.7777777777777779E-3</v>
      </c>
      <c r="F162" s="106">
        <v>4.0127314814814803E-2</v>
      </c>
      <c r="G162" s="107">
        <f>SUM(F162-E162)</f>
        <v>3.7349537037037028E-2</v>
      </c>
      <c r="H162" s="99"/>
      <c r="I162" s="100"/>
      <c r="J162" s="100"/>
      <c r="K162" s="100"/>
      <c r="L162" s="100"/>
      <c r="M162" s="100"/>
      <c r="N162" s="100"/>
      <c r="O162" s="101"/>
      <c r="P162" s="102"/>
      <c r="Q162" s="101"/>
      <c r="R162" s="100"/>
      <c r="S162" s="111"/>
      <c r="T162" s="103"/>
      <c r="U162" s="100"/>
      <c r="V162" s="100"/>
    </row>
    <row r="163" spans="1:25" ht="15" hidden="1" customHeight="1">
      <c r="A163" s="97" t="s">
        <v>590</v>
      </c>
      <c r="B163" s="97" t="s">
        <v>578</v>
      </c>
      <c r="C163" s="98" t="s">
        <v>40</v>
      </c>
      <c r="D163" s="105" t="s">
        <v>1367</v>
      </c>
      <c r="E163" s="106">
        <v>2.7777777777777779E-3</v>
      </c>
      <c r="F163" s="106">
        <v>4.0127314814814803E-2</v>
      </c>
      <c r="G163" s="107">
        <f>SUM(F163-E163)</f>
        <v>3.7349537037037028E-2</v>
      </c>
      <c r="H163" s="99"/>
      <c r="I163" s="100"/>
      <c r="J163" s="100"/>
      <c r="K163" s="100"/>
      <c r="L163" s="100"/>
      <c r="M163" s="100"/>
      <c r="N163" s="100"/>
      <c r="O163" s="101"/>
      <c r="P163" s="102"/>
      <c r="Q163" s="101"/>
      <c r="R163" s="100"/>
      <c r="S163" s="111"/>
      <c r="T163" s="103"/>
      <c r="U163" s="100"/>
      <c r="V163" s="100"/>
    </row>
    <row r="164" spans="1:25" ht="15" hidden="1" customHeight="1">
      <c r="A164" s="97" t="s">
        <v>591</v>
      </c>
      <c r="B164" s="97" t="s">
        <v>592</v>
      </c>
      <c r="C164" s="98" t="s">
        <v>24</v>
      </c>
      <c r="D164" s="105" t="s">
        <v>1370</v>
      </c>
      <c r="E164" s="106">
        <v>2.7777777777777779E-3</v>
      </c>
      <c r="F164" s="106">
        <v>4.0127314814814803E-2</v>
      </c>
      <c r="G164" s="107">
        <f>SUM(F164-E164)</f>
        <v>3.7349537037037028E-2</v>
      </c>
      <c r="H164" s="99"/>
      <c r="I164" s="100"/>
      <c r="J164" s="100"/>
      <c r="K164" s="100"/>
      <c r="L164" s="100"/>
      <c r="M164" s="100"/>
      <c r="N164" s="100"/>
      <c r="O164" s="101"/>
      <c r="P164" s="102"/>
      <c r="Q164" s="101"/>
      <c r="R164" s="100"/>
      <c r="S164" s="100"/>
      <c r="T164" s="103"/>
      <c r="U164" s="100"/>
      <c r="V164" s="100"/>
    </row>
    <row r="165" spans="1:25" ht="15" hidden="1" customHeight="1">
      <c r="A165" s="97" t="s">
        <v>597</v>
      </c>
      <c r="B165" s="97" t="s">
        <v>598</v>
      </c>
      <c r="C165" s="98" t="s">
        <v>40</v>
      </c>
      <c r="D165" s="105" t="s">
        <v>1370</v>
      </c>
      <c r="E165" s="106">
        <v>0</v>
      </c>
      <c r="F165" s="106">
        <v>4.0127314814814803E-2</v>
      </c>
      <c r="G165" s="107">
        <f>SUM(F165-E165)</f>
        <v>4.0127314814814803E-2</v>
      </c>
      <c r="H165" s="99"/>
      <c r="I165" s="100"/>
      <c r="J165" s="100"/>
      <c r="K165" s="100"/>
      <c r="L165" s="100"/>
      <c r="M165" s="100"/>
      <c r="N165" s="100"/>
      <c r="O165" s="101"/>
      <c r="P165" s="102"/>
      <c r="Q165" s="101"/>
      <c r="R165" s="100"/>
      <c r="S165" s="100"/>
      <c r="T165" s="103"/>
      <c r="U165" s="100"/>
      <c r="V165" s="100"/>
    </row>
    <row r="166" spans="1:25" ht="15" hidden="1" customHeight="1">
      <c r="A166" s="97" t="s">
        <v>550</v>
      </c>
      <c r="B166" s="97" t="s">
        <v>607</v>
      </c>
      <c r="C166" s="98" t="s">
        <v>24</v>
      </c>
      <c r="D166" s="105" t="s">
        <v>1370</v>
      </c>
      <c r="E166" s="106">
        <v>1.9444444444444445E-2</v>
      </c>
      <c r="F166" s="106">
        <v>4.0127314814814803E-2</v>
      </c>
      <c r="G166" s="107">
        <f>SUM(F166-E166)</f>
        <v>2.0682870370370358E-2</v>
      </c>
      <c r="H166" s="99"/>
      <c r="I166" s="100"/>
      <c r="J166" s="100"/>
      <c r="K166" s="100"/>
      <c r="L166" s="100"/>
      <c r="M166" s="100"/>
      <c r="N166" s="100"/>
      <c r="O166" s="101"/>
      <c r="P166" s="102"/>
      <c r="Q166" s="101"/>
      <c r="R166" s="100"/>
      <c r="S166" s="100"/>
      <c r="T166" s="103"/>
      <c r="U166" s="100"/>
      <c r="V166" s="100"/>
    </row>
    <row r="167" spans="1:25" ht="15" hidden="1" customHeight="1">
      <c r="A167" s="97" t="s">
        <v>618</v>
      </c>
      <c r="B167" s="97" t="s">
        <v>619</v>
      </c>
      <c r="C167" s="98" t="s">
        <v>24</v>
      </c>
      <c r="D167" s="105" t="s">
        <v>1367</v>
      </c>
      <c r="E167" s="106">
        <v>1.9444444444444445E-2</v>
      </c>
      <c r="F167" s="106">
        <v>4.0127314814814803E-2</v>
      </c>
      <c r="G167" s="107">
        <f>SUM(F167-E167)</f>
        <v>2.0682870370370358E-2</v>
      </c>
      <c r="H167" s="99"/>
      <c r="I167" s="100"/>
      <c r="J167" s="100"/>
      <c r="K167" s="100"/>
      <c r="L167" s="100"/>
      <c r="M167" s="100"/>
      <c r="N167" s="100"/>
      <c r="O167" s="101"/>
      <c r="P167" s="102"/>
      <c r="Q167" s="101"/>
      <c r="R167" s="101"/>
      <c r="S167" s="101"/>
      <c r="T167" s="103"/>
      <c r="U167" s="101"/>
      <c r="V167" s="101"/>
    </row>
    <row r="168" spans="1:25" ht="15" hidden="1" customHeight="1">
      <c r="A168" s="97" t="s">
        <v>621</v>
      </c>
      <c r="B168" s="97" t="s">
        <v>622</v>
      </c>
      <c r="C168" s="98" t="s">
        <v>24</v>
      </c>
      <c r="D168" s="105" t="s">
        <v>1370</v>
      </c>
      <c r="E168" s="106">
        <v>1.9444444444444445E-2</v>
      </c>
      <c r="F168" s="106">
        <v>4.0127314814814803E-2</v>
      </c>
      <c r="G168" s="107">
        <f>SUM(F168-E168)</f>
        <v>2.0682870370370358E-2</v>
      </c>
      <c r="H168" s="99"/>
      <c r="I168" s="100"/>
      <c r="J168" s="100"/>
      <c r="K168" s="100"/>
      <c r="L168" s="100"/>
      <c r="M168" s="100"/>
      <c r="N168" s="100"/>
      <c r="O168" s="101"/>
      <c r="P168" s="102"/>
      <c r="Q168" s="101"/>
      <c r="R168" s="109"/>
      <c r="S168" s="111"/>
      <c r="T168" s="110"/>
      <c r="U168" s="111"/>
      <c r="V168" s="101"/>
    </row>
    <row r="169" spans="1:25" ht="15" hidden="1" customHeight="1">
      <c r="A169" s="97" t="s">
        <v>627</v>
      </c>
      <c r="B169" s="97" t="s">
        <v>628</v>
      </c>
      <c r="C169" s="98" t="s">
        <v>40</v>
      </c>
      <c r="D169" s="105" t="s">
        <v>1367</v>
      </c>
      <c r="E169" s="106">
        <v>1.9444444444444445E-2</v>
      </c>
      <c r="F169" s="106">
        <v>4.0127314814814803E-2</v>
      </c>
      <c r="G169" s="107">
        <f>SUM(F169-E169)</f>
        <v>2.0682870370370358E-2</v>
      </c>
      <c r="H169" s="99"/>
      <c r="I169" s="100"/>
      <c r="J169" s="100"/>
      <c r="K169" s="100"/>
      <c r="L169" s="100"/>
      <c r="M169" s="100"/>
      <c r="N169" s="100"/>
      <c r="O169" s="101"/>
      <c r="P169" s="102"/>
      <c r="Q169" s="101"/>
      <c r="R169" s="134"/>
      <c r="S169" s="100"/>
      <c r="T169" s="103"/>
      <c r="U169" s="100"/>
      <c r="V169" s="100"/>
    </row>
    <row r="170" spans="1:25" ht="15" hidden="1" customHeight="1">
      <c r="A170" s="97" t="s">
        <v>630</v>
      </c>
      <c r="B170" s="97" t="s">
        <v>631</v>
      </c>
      <c r="C170" s="98" t="s">
        <v>40</v>
      </c>
      <c r="D170" s="105" t="s">
        <v>1370</v>
      </c>
      <c r="E170" s="106">
        <v>1.6666666666666666E-2</v>
      </c>
      <c r="F170" s="106">
        <v>4.0127314814814803E-2</v>
      </c>
      <c r="G170" s="107">
        <f>SUM(F170-E170)</f>
        <v>2.3460648148148137E-2</v>
      </c>
      <c r="H170" s="99"/>
      <c r="I170" s="100"/>
      <c r="J170" s="100"/>
      <c r="K170" s="100"/>
      <c r="L170" s="100"/>
      <c r="M170" s="100"/>
      <c r="N170" s="100"/>
      <c r="O170" s="101"/>
      <c r="P170" s="102"/>
      <c r="Q170" s="101"/>
      <c r="R170" s="100"/>
      <c r="S170" s="100"/>
      <c r="T170" s="103"/>
      <c r="U170" s="102"/>
      <c r="V170" s="100"/>
    </row>
    <row r="171" spans="1:25" ht="15" hidden="1" customHeight="1">
      <c r="A171" s="97" t="s">
        <v>640</v>
      </c>
      <c r="B171" s="97" t="s">
        <v>641</v>
      </c>
      <c r="C171" s="98" t="s">
        <v>24</v>
      </c>
      <c r="D171" s="105" t="s">
        <v>1370</v>
      </c>
      <c r="E171" s="106">
        <v>1.3888888888888888E-2</v>
      </c>
      <c r="F171" s="106">
        <v>4.0127314814814803E-2</v>
      </c>
      <c r="G171" s="107">
        <f>SUM(F171-E171)</f>
        <v>2.6238425925925915E-2</v>
      </c>
      <c r="H171" s="99"/>
      <c r="I171" s="100"/>
      <c r="J171" s="100"/>
      <c r="K171" s="100"/>
      <c r="L171" s="100"/>
      <c r="M171" s="100"/>
      <c r="N171" s="100"/>
      <c r="O171" s="101"/>
      <c r="P171" s="102"/>
      <c r="Q171" s="101"/>
      <c r="R171" s="100"/>
      <c r="S171" s="100"/>
      <c r="T171" s="103"/>
      <c r="U171" s="100"/>
      <c r="V171" s="100"/>
    </row>
    <row r="172" spans="1:25" ht="15" hidden="1" customHeight="1">
      <c r="A172" s="97" t="s">
        <v>329</v>
      </c>
      <c r="B172" s="97" t="s">
        <v>643</v>
      </c>
      <c r="C172" s="98" t="s">
        <v>40</v>
      </c>
      <c r="D172" s="105" t="s">
        <v>1367</v>
      </c>
      <c r="E172" s="106">
        <v>1.6666666666666666E-2</v>
      </c>
      <c r="F172" s="106">
        <v>4.0127314814814803E-2</v>
      </c>
      <c r="G172" s="107">
        <f>SUM(F172-E172)</f>
        <v>2.3460648148148137E-2</v>
      </c>
      <c r="H172" s="99"/>
      <c r="I172" s="100"/>
      <c r="J172" s="100"/>
      <c r="K172" s="100"/>
      <c r="L172" s="100"/>
      <c r="M172" s="100"/>
      <c r="N172" s="100"/>
      <c r="O172" s="101"/>
      <c r="P172" s="102"/>
      <c r="Q172" s="101"/>
      <c r="R172" s="100"/>
      <c r="S172" s="100"/>
      <c r="T172" s="103"/>
      <c r="U172" s="100"/>
      <c r="V172" s="100"/>
    </row>
    <row r="173" spans="1:25" ht="15" hidden="1" customHeight="1">
      <c r="A173" s="97" t="s">
        <v>106</v>
      </c>
      <c r="B173" s="97" t="s">
        <v>645</v>
      </c>
      <c r="C173" s="98" t="s">
        <v>40</v>
      </c>
      <c r="D173" s="105" t="s">
        <v>1370</v>
      </c>
      <c r="E173" s="106">
        <v>1.6666666666666666E-2</v>
      </c>
      <c r="F173" s="106">
        <v>4.0127314814814803E-2</v>
      </c>
      <c r="G173" s="107">
        <f>SUM(F173-E173)</f>
        <v>2.3460648148148137E-2</v>
      </c>
      <c r="H173" s="99"/>
      <c r="I173" s="100"/>
      <c r="J173" s="100"/>
      <c r="K173" s="100"/>
      <c r="L173" s="100"/>
      <c r="M173" s="100"/>
      <c r="N173" s="100"/>
      <c r="O173" s="101"/>
      <c r="P173" s="102"/>
      <c r="Q173" s="101"/>
      <c r="R173" s="100"/>
      <c r="S173" s="100"/>
      <c r="T173" s="103"/>
      <c r="U173" s="100"/>
      <c r="V173" s="100"/>
    </row>
    <row r="174" spans="1:25" ht="15" hidden="1" customHeight="1">
      <c r="A174" s="97" t="s">
        <v>649</v>
      </c>
      <c r="B174" s="97" t="s">
        <v>650</v>
      </c>
      <c r="C174" s="97" t="s">
        <v>24</v>
      </c>
      <c r="D174" s="105" t="s">
        <v>1367</v>
      </c>
      <c r="E174" s="106">
        <v>1.6666666666666666E-2</v>
      </c>
      <c r="F174" s="106">
        <v>4.0127314814814803E-2</v>
      </c>
      <c r="G174" s="107">
        <f>SUM(F174-E174)</f>
        <v>2.3460648148148137E-2</v>
      </c>
      <c r="H174" s="99"/>
      <c r="I174" s="138"/>
      <c r="J174" s="100"/>
      <c r="K174" s="139"/>
      <c r="L174" s="100"/>
      <c r="M174" s="109"/>
      <c r="N174" s="101"/>
      <c r="O174" s="117"/>
      <c r="P174" s="117"/>
      <c r="Q174" s="109"/>
      <c r="R174" s="109"/>
      <c r="S174" s="118"/>
      <c r="T174" s="136"/>
      <c r="U174" s="109"/>
      <c r="V174" s="109"/>
      <c r="W174" s="109"/>
      <c r="X174" s="109"/>
      <c r="Y174" s="109"/>
    </row>
    <row r="175" spans="1:25" ht="15" hidden="1" customHeight="1">
      <c r="A175" s="97" t="s">
        <v>441</v>
      </c>
      <c r="B175" s="97" t="s">
        <v>656</v>
      </c>
      <c r="C175" s="98" t="s">
        <v>40</v>
      </c>
      <c r="D175" s="105" t="s">
        <v>1370</v>
      </c>
      <c r="E175" s="106">
        <v>1.6666666666666666E-2</v>
      </c>
      <c r="F175" s="106">
        <v>4.0127314814814803E-2</v>
      </c>
      <c r="G175" s="107">
        <f>SUM(F175-E175)</f>
        <v>2.3460648148148137E-2</v>
      </c>
      <c r="H175" s="99"/>
      <c r="I175" s="100"/>
      <c r="J175" s="100"/>
      <c r="K175" s="100"/>
      <c r="L175" s="100"/>
      <c r="M175" s="100"/>
      <c r="N175" s="100"/>
      <c r="O175" s="101"/>
      <c r="P175" s="102"/>
      <c r="Q175" s="101"/>
      <c r="R175" s="100"/>
      <c r="S175" s="102"/>
      <c r="T175" s="103"/>
      <c r="U175" s="100"/>
      <c r="V175" s="100"/>
    </row>
    <row r="176" spans="1:25" ht="15" hidden="1" customHeight="1">
      <c r="A176" s="97" t="s">
        <v>660</v>
      </c>
      <c r="B176" s="97" t="s">
        <v>661</v>
      </c>
      <c r="C176" s="98" t="s">
        <v>40</v>
      </c>
      <c r="D176" s="105" t="s">
        <v>1367</v>
      </c>
      <c r="E176" s="106">
        <v>1.6666666666666666E-2</v>
      </c>
      <c r="F176" s="106">
        <v>4.0127314814814803E-2</v>
      </c>
      <c r="G176" s="107">
        <f>SUM(F176-E176)</f>
        <v>2.3460648148148137E-2</v>
      </c>
      <c r="H176" s="99"/>
      <c r="I176" s="100"/>
      <c r="J176" s="100"/>
      <c r="K176" s="100"/>
      <c r="L176" s="100"/>
      <c r="M176" s="100"/>
      <c r="N176" s="100"/>
      <c r="O176" s="101"/>
      <c r="P176" s="102"/>
      <c r="Q176" s="101"/>
      <c r="R176" s="100"/>
      <c r="S176" s="100"/>
      <c r="T176" s="103"/>
      <c r="U176" s="100"/>
      <c r="V176" s="100"/>
    </row>
    <row r="177" spans="1:25" ht="15" hidden="1" customHeight="1">
      <c r="A177" s="97" t="s">
        <v>665</v>
      </c>
      <c r="B177" s="97" t="s">
        <v>666</v>
      </c>
      <c r="C177" s="98" t="s">
        <v>24</v>
      </c>
      <c r="D177" s="105" t="s">
        <v>1370</v>
      </c>
      <c r="E177" s="106">
        <v>1.6666666666666666E-2</v>
      </c>
      <c r="F177" s="106">
        <v>4.0127314814814803E-2</v>
      </c>
      <c r="G177" s="107">
        <f>SUM(F177-E177)</f>
        <v>2.3460648148148137E-2</v>
      </c>
      <c r="H177" s="99"/>
      <c r="I177" s="100"/>
      <c r="J177" s="100"/>
      <c r="K177" s="100"/>
      <c r="L177" s="100"/>
      <c r="M177" s="100"/>
      <c r="N177" s="100"/>
      <c r="O177" s="101"/>
      <c r="P177" s="102"/>
      <c r="Q177" s="101"/>
      <c r="R177" s="100"/>
      <c r="S177" s="100"/>
      <c r="T177" s="103"/>
      <c r="U177" s="102"/>
      <c r="V177" s="100"/>
    </row>
    <row r="178" spans="1:25" ht="15" hidden="1" customHeight="1">
      <c r="A178" s="97" t="s">
        <v>261</v>
      </c>
      <c r="B178" s="97" t="s">
        <v>671</v>
      </c>
      <c r="C178" s="98" t="s">
        <v>40</v>
      </c>
      <c r="D178" s="105" t="s">
        <v>1367</v>
      </c>
      <c r="E178" s="106">
        <v>1.6666666666666666E-2</v>
      </c>
      <c r="F178" s="106">
        <v>4.0127314814814803E-2</v>
      </c>
      <c r="G178" s="107">
        <f>SUM(F178-E178)</f>
        <v>2.3460648148148137E-2</v>
      </c>
      <c r="H178" s="99"/>
      <c r="I178" s="100"/>
      <c r="J178" s="100"/>
      <c r="K178" s="100"/>
      <c r="L178" s="100"/>
      <c r="M178" s="100"/>
      <c r="N178" s="100"/>
      <c r="O178" s="101"/>
      <c r="P178" s="102"/>
      <c r="Q178" s="101"/>
      <c r="R178" s="100"/>
      <c r="S178" s="100"/>
      <c r="T178" s="103"/>
      <c r="U178" s="100"/>
      <c r="V178" s="100"/>
    </row>
    <row r="179" spans="1:25" ht="15" hidden="1" customHeight="1">
      <c r="A179" s="97" t="s">
        <v>683</v>
      </c>
      <c r="B179" s="97" t="s">
        <v>684</v>
      </c>
      <c r="C179" s="98" t="s">
        <v>24</v>
      </c>
      <c r="D179" s="105" t="s">
        <v>1367</v>
      </c>
      <c r="E179" s="106">
        <v>1.6666666666666666E-2</v>
      </c>
      <c r="F179" s="106">
        <v>4.0127314814814803E-2</v>
      </c>
      <c r="G179" s="107">
        <f>SUM(F179-E179)</f>
        <v>2.3460648148148137E-2</v>
      </c>
      <c r="H179" s="99"/>
      <c r="I179" s="100"/>
      <c r="J179" s="100"/>
      <c r="K179" s="100"/>
      <c r="L179" s="100"/>
      <c r="M179" s="100"/>
      <c r="N179" s="100"/>
      <c r="O179" s="101"/>
      <c r="P179" s="102"/>
      <c r="Q179" s="101"/>
      <c r="R179" s="100"/>
      <c r="S179" s="114"/>
      <c r="T179" s="112"/>
      <c r="U179" s="114"/>
      <c r="V179" s="100"/>
    </row>
    <row r="180" spans="1:25" ht="15" hidden="1" customHeight="1">
      <c r="A180" s="97" t="s">
        <v>402</v>
      </c>
      <c r="B180" s="97" t="s">
        <v>688</v>
      </c>
      <c r="C180" s="98" t="s">
        <v>40</v>
      </c>
      <c r="D180" s="105" t="s">
        <v>1367</v>
      </c>
      <c r="E180" s="106">
        <v>1.6666666666666666E-2</v>
      </c>
      <c r="F180" s="106">
        <v>4.0127314814814803E-2</v>
      </c>
      <c r="G180" s="107">
        <f>SUM(F180-E180)</f>
        <v>2.3460648148148137E-2</v>
      </c>
      <c r="H180" s="99"/>
      <c r="I180" s="100"/>
      <c r="J180" s="100"/>
      <c r="K180" s="100"/>
      <c r="L180" s="100"/>
      <c r="M180" s="100"/>
      <c r="N180" s="100"/>
      <c r="O180" s="101"/>
      <c r="P180" s="102"/>
      <c r="Q180" s="101"/>
      <c r="R180" s="100"/>
      <c r="S180" s="100"/>
      <c r="T180" s="103"/>
      <c r="U180" s="100"/>
      <c r="V180" s="100"/>
    </row>
    <row r="181" spans="1:25" ht="15" hidden="1" customHeight="1">
      <c r="A181" s="97" t="s">
        <v>72</v>
      </c>
      <c r="B181" s="97" t="s">
        <v>692</v>
      </c>
      <c r="C181" s="98" t="s">
        <v>40</v>
      </c>
      <c r="D181" s="105" t="s">
        <v>1367</v>
      </c>
      <c r="E181" s="106">
        <v>1.3888888888888888E-2</v>
      </c>
      <c r="F181" s="106">
        <v>4.0127314814814803E-2</v>
      </c>
      <c r="G181" s="107">
        <f>SUM(F181-E181)</f>
        <v>2.6238425925925915E-2</v>
      </c>
      <c r="H181" s="99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3"/>
      <c r="U181" s="102"/>
      <c r="V181" s="100"/>
      <c r="W181" s="100"/>
      <c r="X181" s="100"/>
      <c r="Y181" s="100"/>
    </row>
    <row r="182" spans="1:25" ht="15" hidden="1" customHeight="1">
      <c r="A182" s="97" t="s">
        <v>361</v>
      </c>
      <c r="B182" s="97" t="s">
        <v>695</v>
      </c>
      <c r="C182" s="98" t="s">
        <v>40</v>
      </c>
      <c r="D182" s="105" t="s">
        <v>1367</v>
      </c>
      <c r="E182" s="106">
        <v>1.3888888888888888E-2</v>
      </c>
      <c r="F182" s="106">
        <v>4.0127314814814803E-2</v>
      </c>
      <c r="G182" s="107">
        <f>SUM(F182-E182)</f>
        <v>2.6238425925925915E-2</v>
      </c>
      <c r="H182" s="99"/>
      <c r="I182" s="100"/>
      <c r="J182" s="100"/>
      <c r="K182" s="100"/>
      <c r="L182" s="100"/>
      <c r="M182" s="100"/>
      <c r="N182" s="100"/>
      <c r="O182" s="101"/>
      <c r="P182" s="102"/>
      <c r="Q182" s="101"/>
      <c r="R182" s="100"/>
      <c r="S182" s="100"/>
      <c r="T182" s="103"/>
      <c r="U182" s="100"/>
      <c r="V182" s="100"/>
    </row>
    <row r="183" spans="1:25" ht="15" hidden="1" customHeight="1">
      <c r="A183" s="97" t="s">
        <v>698</v>
      </c>
      <c r="B183" s="97" t="s">
        <v>695</v>
      </c>
      <c r="C183" s="98" t="s">
        <v>24</v>
      </c>
      <c r="D183" s="105" t="s">
        <v>1367</v>
      </c>
      <c r="E183" s="106">
        <v>1.6666666666666666E-2</v>
      </c>
      <c r="F183" s="106">
        <v>4.0127314814814803E-2</v>
      </c>
      <c r="G183" s="107">
        <f>SUM(F183-E183)</f>
        <v>2.3460648148148137E-2</v>
      </c>
      <c r="H183" s="99"/>
      <c r="I183" s="100"/>
      <c r="J183" s="100"/>
      <c r="K183" s="100"/>
      <c r="L183" s="100"/>
      <c r="M183" s="100"/>
      <c r="N183" s="100"/>
      <c r="O183" s="101"/>
      <c r="P183" s="102"/>
      <c r="Q183" s="101"/>
      <c r="R183" s="100"/>
      <c r="S183" s="100"/>
      <c r="T183" s="103"/>
      <c r="U183" s="100"/>
      <c r="V183" s="100"/>
    </row>
    <row r="184" spans="1:25" ht="15" hidden="1" customHeight="1">
      <c r="A184" s="97" t="s">
        <v>702</v>
      </c>
      <c r="B184" s="97" t="s">
        <v>703</v>
      </c>
      <c r="C184" s="98" t="s">
        <v>24</v>
      </c>
      <c r="D184" s="105" t="s">
        <v>1367</v>
      </c>
      <c r="E184" s="106">
        <v>1.3888888888888888E-2</v>
      </c>
      <c r="F184" s="106">
        <v>4.0127314814814803E-2</v>
      </c>
      <c r="G184" s="107">
        <f>SUM(F184-E184)</f>
        <v>2.6238425925925915E-2</v>
      </c>
      <c r="H184" s="99"/>
      <c r="I184" s="100"/>
      <c r="J184" s="100"/>
      <c r="K184" s="100"/>
      <c r="L184" s="100"/>
      <c r="M184" s="100"/>
      <c r="N184" s="100"/>
      <c r="O184" s="101"/>
      <c r="P184" s="102"/>
      <c r="Q184" s="101"/>
      <c r="R184" s="100"/>
      <c r="S184" s="100"/>
      <c r="T184" s="103"/>
      <c r="U184" s="100"/>
      <c r="V184" s="100"/>
    </row>
    <row r="185" spans="1:25" ht="15" hidden="1" customHeight="1">
      <c r="A185" s="97" t="s">
        <v>706</v>
      </c>
      <c r="B185" s="97" t="s">
        <v>707</v>
      </c>
      <c r="C185" s="98" t="s">
        <v>40</v>
      </c>
      <c r="D185" s="105" t="s">
        <v>1367</v>
      </c>
      <c r="E185" s="106">
        <v>1.3888888888888888E-2</v>
      </c>
      <c r="F185" s="106">
        <v>4.0127314814814803E-2</v>
      </c>
      <c r="G185" s="107">
        <f>SUM(F185-E185)</f>
        <v>2.6238425925925915E-2</v>
      </c>
      <c r="H185" s="99"/>
      <c r="I185" s="100"/>
      <c r="J185" s="100"/>
      <c r="K185" s="100"/>
      <c r="L185" s="100"/>
      <c r="M185" s="100"/>
      <c r="N185" s="100"/>
      <c r="O185" s="101"/>
      <c r="P185" s="102"/>
      <c r="Q185" s="101"/>
      <c r="R185" s="100"/>
      <c r="S185" s="100"/>
      <c r="T185" s="103"/>
      <c r="U185" s="100"/>
      <c r="V185" s="100"/>
    </row>
    <row r="186" spans="1:25" ht="15" hidden="1" customHeight="1">
      <c r="A186" s="97" t="s">
        <v>709</v>
      </c>
      <c r="B186" s="97" t="s">
        <v>707</v>
      </c>
      <c r="C186" s="98" t="s">
        <v>24</v>
      </c>
      <c r="D186" s="105" t="s">
        <v>1367</v>
      </c>
      <c r="E186" s="106">
        <v>1.3888888888888888E-2</v>
      </c>
      <c r="F186" s="106">
        <v>4.0127314814814803E-2</v>
      </c>
      <c r="G186" s="107">
        <f>SUM(F186-E186)</f>
        <v>2.6238425925925915E-2</v>
      </c>
      <c r="H186" s="99"/>
      <c r="I186" s="100"/>
      <c r="J186" s="100"/>
      <c r="K186" s="100"/>
      <c r="L186" s="100"/>
      <c r="M186" s="100"/>
      <c r="N186" s="100"/>
      <c r="O186" s="101"/>
      <c r="P186" s="102"/>
      <c r="Q186" s="101"/>
      <c r="R186" s="100"/>
      <c r="S186" s="114"/>
      <c r="T186" s="112"/>
      <c r="U186" s="114"/>
      <c r="V186" s="100"/>
    </row>
    <row r="187" spans="1:25" ht="15" hidden="1" customHeight="1">
      <c r="A187" s="97" t="s">
        <v>713</v>
      </c>
      <c r="B187" s="97" t="s">
        <v>714</v>
      </c>
      <c r="C187" s="97" t="s">
        <v>40</v>
      </c>
      <c r="D187" s="105" t="s">
        <v>1367</v>
      </c>
      <c r="E187" s="106">
        <v>1.3888888888888888E-2</v>
      </c>
      <c r="F187" s="106">
        <v>4.0127314814814803E-2</v>
      </c>
      <c r="G187" s="107">
        <f>SUM(F187-E187)</f>
        <v>2.6238425925925915E-2</v>
      </c>
      <c r="H187" s="99"/>
      <c r="I187" s="100"/>
      <c r="J187" s="100"/>
      <c r="K187" s="100"/>
      <c r="L187" s="100"/>
      <c r="M187" s="100"/>
      <c r="N187" s="100"/>
      <c r="O187" s="101"/>
      <c r="P187" s="102"/>
      <c r="Q187" s="101"/>
      <c r="R187" s="100"/>
      <c r="S187" s="109"/>
      <c r="T187" s="136"/>
      <c r="U187" s="100"/>
    </row>
    <row r="188" spans="1:25" ht="15" hidden="1" customHeight="1">
      <c r="A188" s="97" t="s">
        <v>718</v>
      </c>
      <c r="B188" s="97" t="s">
        <v>719</v>
      </c>
      <c r="C188" s="98" t="s">
        <v>40</v>
      </c>
      <c r="D188" s="105" t="s">
        <v>1367</v>
      </c>
      <c r="E188" s="106">
        <v>1.3888888888888888E-2</v>
      </c>
      <c r="F188" s="106">
        <v>4.0127314814814803E-2</v>
      </c>
      <c r="G188" s="107">
        <f>SUM(F188-E188)</f>
        <v>2.6238425925925915E-2</v>
      </c>
      <c r="H188" s="99"/>
      <c r="I188" s="100"/>
      <c r="J188" s="100"/>
      <c r="K188" s="100"/>
      <c r="L188" s="100"/>
      <c r="M188" s="100"/>
      <c r="N188" s="100"/>
      <c r="O188" s="101"/>
      <c r="P188" s="102"/>
      <c r="Q188" s="101"/>
      <c r="R188" s="100"/>
      <c r="S188" s="100"/>
      <c r="T188" s="103"/>
      <c r="U188" s="100"/>
      <c r="V188" s="100"/>
    </row>
    <row r="189" spans="1:25" ht="15" hidden="1" customHeight="1">
      <c r="A189" s="97" t="s">
        <v>724</v>
      </c>
      <c r="B189" s="97" t="s">
        <v>725</v>
      </c>
      <c r="C189" s="98" t="s">
        <v>24</v>
      </c>
      <c r="D189" s="105" t="s">
        <v>1367</v>
      </c>
      <c r="E189" s="106">
        <v>1.3888888888888888E-2</v>
      </c>
      <c r="F189" s="106">
        <v>4.0127314814814803E-2</v>
      </c>
      <c r="G189" s="107">
        <f>SUM(F189-E189)</f>
        <v>2.6238425925925915E-2</v>
      </c>
      <c r="H189" s="99"/>
      <c r="I189" s="100"/>
      <c r="J189" s="100"/>
      <c r="K189" s="100"/>
      <c r="L189" s="100"/>
      <c r="M189" s="100"/>
      <c r="N189" s="100"/>
      <c r="O189" s="101"/>
      <c r="P189" s="102"/>
      <c r="Q189" s="101"/>
      <c r="R189" s="100"/>
      <c r="S189" s="100"/>
      <c r="T189" s="103"/>
      <c r="U189" s="100"/>
      <c r="V189" s="100"/>
    </row>
    <row r="190" spans="1:25" ht="15" hidden="1" customHeight="1">
      <c r="A190" s="97" t="s">
        <v>329</v>
      </c>
      <c r="B190" s="97" t="s">
        <v>730</v>
      </c>
      <c r="C190" s="98" t="s">
        <v>40</v>
      </c>
      <c r="D190" s="105" t="s">
        <v>1367</v>
      </c>
      <c r="E190" s="106">
        <v>1.3888888888888888E-2</v>
      </c>
      <c r="F190" s="106">
        <v>4.0127314814814803E-2</v>
      </c>
      <c r="G190" s="107">
        <f>SUM(F190-E190)</f>
        <v>2.6238425925925915E-2</v>
      </c>
      <c r="H190" s="99"/>
      <c r="I190" s="100"/>
      <c r="J190" s="100"/>
      <c r="K190" s="100"/>
      <c r="L190" s="100"/>
      <c r="M190" s="100"/>
      <c r="N190" s="100"/>
      <c r="O190" s="101"/>
      <c r="P190" s="102"/>
      <c r="Q190" s="101"/>
      <c r="R190" s="100"/>
      <c r="S190" s="100"/>
      <c r="T190" s="103"/>
      <c r="U190" s="100"/>
      <c r="V190" s="100"/>
    </row>
    <row r="191" spans="1:25" ht="15" hidden="1" customHeight="1">
      <c r="A191" s="97" t="s">
        <v>203</v>
      </c>
      <c r="B191" s="97" t="s">
        <v>732</v>
      </c>
      <c r="C191" s="98" t="s">
        <v>40</v>
      </c>
      <c r="D191" s="105" t="s">
        <v>1367</v>
      </c>
      <c r="E191" s="106">
        <v>1.3888888888888888E-2</v>
      </c>
      <c r="F191" s="106">
        <v>4.0127314814814803E-2</v>
      </c>
      <c r="G191" s="107">
        <f>SUM(F191-E191)</f>
        <v>2.6238425925925915E-2</v>
      </c>
      <c r="H191" s="99"/>
      <c r="I191" s="100"/>
      <c r="J191" s="100"/>
      <c r="K191" s="100"/>
      <c r="L191" s="100"/>
      <c r="M191" s="100"/>
      <c r="N191" s="100"/>
      <c r="O191" s="101"/>
      <c r="P191" s="102"/>
      <c r="Q191" s="101"/>
      <c r="R191" s="100"/>
      <c r="S191" s="100"/>
      <c r="T191" s="103"/>
      <c r="U191" s="100"/>
      <c r="V191" s="100"/>
    </row>
    <row r="192" spans="1:25" ht="15" hidden="1" customHeight="1">
      <c r="A192" s="97" t="s">
        <v>740</v>
      </c>
      <c r="B192" s="97" t="s">
        <v>741</v>
      </c>
      <c r="C192" s="98" t="s">
        <v>24</v>
      </c>
      <c r="D192" s="105" t="s">
        <v>1367</v>
      </c>
      <c r="E192" s="106">
        <v>1.1111111111111112E-2</v>
      </c>
      <c r="F192" s="106">
        <v>4.0127314814814803E-2</v>
      </c>
      <c r="G192" s="107">
        <f>SUM(F192-E192)</f>
        <v>2.901620370370369E-2</v>
      </c>
      <c r="H192" s="99"/>
      <c r="I192" s="100"/>
      <c r="J192" s="100"/>
      <c r="K192" s="100"/>
      <c r="L192" s="100"/>
      <c r="M192" s="100"/>
      <c r="N192" s="100"/>
      <c r="O192" s="101"/>
      <c r="P192" s="102"/>
      <c r="Q192" s="101"/>
      <c r="R192" s="100"/>
      <c r="S192" s="100"/>
      <c r="T192" s="103"/>
      <c r="U192" s="102"/>
      <c r="V192" s="100"/>
    </row>
    <row r="193" spans="1:22" ht="15" hidden="1" customHeight="1">
      <c r="A193" s="97" t="s">
        <v>744</v>
      </c>
      <c r="B193" s="97" t="s">
        <v>745</v>
      </c>
      <c r="C193" s="98" t="s">
        <v>24</v>
      </c>
      <c r="D193" s="105" t="s">
        <v>1367</v>
      </c>
      <c r="E193" s="106">
        <v>1.3888888888888888E-2</v>
      </c>
      <c r="F193" s="106">
        <v>4.0127314814814803E-2</v>
      </c>
      <c r="G193" s="107">
        <f>SUM(F193-E193)</f>
        <v>2.6238425925925915E-2</v>
      </c>
      <c r="H193" s="99"/>
      <c r="I193" s="100"/>
      <c r="J193" s="100"/>
      <c r="K193" s="100"/>
      <c r="L193" s="100"/>
      <c r="M193" s="100"/>
      <c r="N193" s="100"/>
      <c r="O193" s="101"/>
      <c r="P193" s="102"/>
      <c r="Q193" s="101"/>
      <c r="R193" s="100"/>
      <c r="S193" s="100"/>
      <c r="T193" s="103"/>
      <c r="U193" s="102"/>
      <c r="V193" s="100"/>
    </row>
    <row r="194" spans="1:22" ht="15" hidden="1" customHeight="1">
      <c r="A194" s="97" t="s">
        <v>517</v>
      </c>
      <c r="B194" s="97" t="s">
        <v>751</v>
      </c>
      <c r="C194" s="98" t="s">
        <v>40</v>
      </c>
      <c r="D194" s="105" t="s">
        <v>1367</v>
      </c>
      <c r="E194" s="106">
        <v>1.3888888888888888E-2</v>
      </c>
      <c r="F194" s="106">
        <v>4.0127314814814803E-2</v>
      </c>
      <c r="G194" s="107">
        <f>SUM(F194-E194)</f>
        <v>2.6238425925925915E-2</v>
      </c>
      <c r="H194" s="99"/>
      <c r="I194" s="100"/>
      <c r="J194" s="100"/>
      <c r="K194" s="100"/>
      <c r="L194" s="100"/>
      <c r="M194" s="100"/>
      <c r="N194" s="100"/>
      <c r="O194" s="101"/>
      <c r="P194" s="101"/>
      <c r="Q194" s="101"/>
      <c r="R194" s="100"/>
      <c r="S194" s="102"/>
      <c r="T194" s="103"/>
      <c r="U194" s="102"/>
      <c r="V194" s="100"/>
    </row>
    <row r="195" spans="1:22" ht="15" hidden="1" customHeight="1">
      <c r="A195" s="97" t="s">
        <v>760</v>
      </c>
      <c r="B195" s="97" t="s">
        <v>761</v>
      </c>
      <c r="C195" s="98" t="s">
        <v>40</v>
      </c>
      <c r="D195" s="105" t="s">
        <v>1367</v>
      </c>
      <c r="E195" s="106">
        <v>1.6666666666666666E-2</v>
      </c>
      <c r="F195" s="106">
        <v>4.0127314814814803E-2</v>
      </c>
      <c r="G195" s="107">
        <f>SUM(F195-E195)</f>
        <v>2.3460648148148137E-2</v>
      </c>
      <c r="H195" s="99"/>
      <c r="I195" s="100"/>
      <c r="J195" s="100"/>
      <c r="K195" s="100"/>
      <c r="L195" s="100"/>
      <c r="M195" s="100"/>
      <c r="N195" s="100"/>
      <c r="O195" s="101"/>
      <c r="P195" s="101"/>
      <c r="Q195" s="101"/>
      <c r="R195" s="100"/>
      <c r="S195" s="100"/>
      <c r="T195" s="103"/>
      <c r="U195" s="100"/>
      <c r="V195" s="100"/>
    </row>
    <row r="196" spans="1:22" ht="15" hidden="1" customHeight="1">
      <c r="A196" s="97" t="s">
        <v>766</v>
      </c>
      <c r="B196" s="97" t="s">
        <v>761</v>
      </c>
      <c r="C196" s="98" t="s">
        <v>24</v>
      </c>
      <c r="D196" s="105" t="s">
        <v>1367</v>
      </c>
      <c r="E196" s="106">
        <v>1.1111111111111112E-2</v>
      </c>
      <c r="F196" s="106">
        <v>4.0127314814814803E-2</v>
      </c>
      <c r="G196" s="107">
        <f>SUM(F196-E196)</f>
        <v>2.901620370370369E-2</v>
      </c>
      <c r="H196" s="99"/>
      <c r="I196" s="100"/>
      <c r="J196" s="100"/>
      <c r="K196" s="100"/>
      <c r="L196" s="100"/>
      <c r="M196" s="100"/>
      <c r="N196" s="100"/>
      <c r="O196" s="101"/>
      <c r="P196" s="102"/>
      <c r="Q196" s="101"/>
      <c r="R196" s="100"/>
      <c r="S196" s="100"/>
      <c r="T196" s="103"/>
      <c r="U196" s="100"/>
      <c r="V196" s="100"/>
    </row>
    <row r="197" spans="1:22" ht="15" hidden="1" customHeight="1">
      <c r="A197" s="97" t="s">
        <v>769</v>
      </c>
      <c r="B197" s="97" t="s">
        <v>381</v>
      </c>
      <c r="C197" s="98" t="s">
        <v>24</v>
      </c>
      <c r="D197" s="105" t="s">
        <v>1367</v>
      </c>
      <c r="E197" s="106">
        <v>1.1111111111111112E-2</v>
      </c>
      <c r="F197" s="106">
        <v>4.0127314814814803E-2</v>
      </c>
      <c r="G197" s="107">
        <f>SUM(F197-E197)</f>
        <v>2.901620370370369E-2</v>
      </c>
      <c r="H197" s="99"/>
      <c r="I197" s="100"/>
      <c r="J197" s="100"/>
      <c r="K197" s="100"/>
      <c r="L197" s="100"/>
      <c r="M197" s="100"/>
      <c r="N197" s="100"/>
      <c r="O197" s="101"/>
      <c r="P197" s="102"/>
      <c r="Q197" s="101"/>
      <c r="R197" s="100"/>
      <c r="S197" s="100"/>
      <c r="T197" s="103"/>
      <c r="U197" s="100"/>
      <c r="V197" s="100"/>
    </row>
    <row r="198" spans="1:22" ht="15" hidden="1" customHeight="1">
      <c r="A198" s="97" t="s">
        <v>124</v>
      </c>
      <c r="B198" s="97" t="s">
        <v>381</v>
      </c>
      <c r="C198" s="98" t="s">
        <v>40</v>
      </c>
      <c r="D198" s="105" t="s">
        <v>1367</v>
      </c>
      <c r="E198" s="106">
        <v>8.3333333333333332E-3</v>
      </c>
      <c r="F198" s="106">
        <v>4.0127314814814803E-2</v>
      </c>
      <c r="G198" s="107">
        <f>SUM(F198-E198)</f>
        <v>3.1793981481481472E-2</v>
      </c>
      <c r="H198" s="99"/>
      <c r="I198" s="100"/>
      <c r="J198" s="100"/>
      <c r="K198" s="100"/>
      <c r="L198" s="100"/>
      <c r="M198" s="100"/>
      <c r="N198" s="100"/>
      <c r="O198" s="101"/>
      <c r="P198" s="102"/>
      <c r="Q198" s="101"/>
      <c r="R198" s="100"/>
      <c r="S198" s="100"/>
      <c r="T198" s="103"/>
      <c r="U198" s="100"/>
      <c r="V198" s="100"/>
    </row>
    <row r="199" spans="1:22" ht="15" hidden="1" customHeight="1">
      <c r="A199" s="97" t="s">
        <v>62</v>
      </c>
      <c r="B199" s="97" t="s">
        <v>381</v>
      </c>
      <c r="C199" s="98" t="s">
        <v>40</v>
      </c>
      <c r="D199" s="105" t="s">
        <v>1367</v>
      </c>
      <c r="E199" s="106">
        <v>1.1111111111111112E-2</v>
      </c>
      <c r="F199" s="106">
        <v>4.0127314814814803E-2</v>
      </c>
      <c r="G199" s="107">
        <f>SUM(F199-E199)</f>
        <v>2.901620370370369E-2</v>
      </c>
      <c r="H199" s="99"/>
      <c r="I199" s="100"/>
      <c r="J199" s="100"/>
      <c r="K199" s="100"/>
      <c r="L199" s="100"/>
      <c r="M199" s="100"/>
      <c r="N199" s="100"/>
      <c r="O199" s="101"/>
      <c r="P199" s="102"/>
      <c r="Q199" s="101"/>
      <c r="R199" s="100"/>
      <c r="S199" s="100"/>
      <c r="T199" s="103"/>
      <c r="U199" s="100"/>
      <c r="V199" s="100"/>
    </row>
    <row r="200" spans="1:22" ht="15" hidden="1" customHeight="1">
      <c r="A200" s="97" t="s">
        <v>157</v>
      </c>
      <c r="B200" s="97" t="s">
        <v>777</v>
      </c>
      <c r="C200" s="98" t="s">
        <v>24</v>
      </c>
      <c r="D200" s="105" t="s">
        <v>1367</v>
      </c>
      <c r="E200" s="106">
        <v>8.3333333333333332E-3</v>
      </c>
      <c r="F200" s="106">
        <v>4.0127314814814803E-2</v>
      </c>
      <c r="G200" s="107">
        <f>SUM(F200-E200)</f>
        <v>3.1793981481481472E-2</v>
      </c>
      <c r="H200" s="99"/>
      <c r="I200" s="100"/>
      <c r="J200" s="100"/>
      <c r="K200" s="100"/>
      <c r="L200" s="100"/>
      <c r="M200" s="100"/>
      <c r="N200" s="100"/>
      <c r="O200" s="101"/>
      <c r="P200" s="102"/>
      <c r="Q200" s="101"/>
      <c r="R200" s="100"/>
      <c r="S200" s="100"/>
      <c r="T200" s="103"/>
      <c r="U200" s="100"/>
      <c r="V200" s="100"/>
    </row>
    <row r="201" spans="1:22" ht="15" hidden="1" customHeight="1">
      <c r="A201" s="97" t="s">
        <v>779</v>
      </c>
      <c r="B201" s="97" t="s">
        <v>780</v>
      </c>
      <c r="C201" s="98" t="s">
        <v>24</v>
      </c>
      <c r="D201" s="105" t="s">
        <v>1367</v>
      </c>
      <c r="E201" s="106">
        <v>1.1111111111111112E-2</v>
      </c>
      <c r="F201" s="106">
        <v>4.0127314814814803E-2</v>
      </c>
      <c r="G201" s="107">
        <f>SUM(F201-E201)</f>
        <v>2.901620370370369E-2</v>
      </c>
      <c r="H201" s="99"/>
      <c r="I201" s="100"/>
      <c r="J201" s="100"/>
      <c r="K201" s="100"/>
      <c r="L201" s="100"/>
      <c r="M201" s="100"/>
      <c r="N201" s="100"/>
      <c r="O201" s="101"/>
      <c r="P201" s="102"/>
      <c r="Q201" s="101"/>
      <c r="R201" s="100"/>
      <c r="S201" s="100"/>
      <c r="T201" s="103"/>
      <c r="U201" s="102"/>
      <c r="V201" s="100"/>
    </row>
    <row r="202" spans="1:22" ht="15" hidden="1" customHeight="1">
      <c r="A202" s="97" t="s">
        <v>784</v>
      </c>
      <c r="B202" s="97" t="s">
        <v>785</v>
      </c>
      <c r="C202" s="98" t="s">
        <v>24</v>
      </c>
      <c r="D202" s="105" t="s">
        <v>1367</v>
      </c>
      <c r="E202" s="106">
        <v>2.7777777777777779E-3</v>
      </c>
      <c r="F202" s="106">
        <v>4.0127314814814803E-2</v>
      </c>
      <c r="G202" s="107">
        <f>SUM(F202-E202)</f>
        <v>3.7349537037037028E-2</v>
      </c>
      <c r="H202" s="99"/>
      <c r="I202" s="100"/>
      <c r="J202" s="100"/>
      <c r="K202" s="100"/>
      <c r="L202" s="100"/>
      <c r="M202" s="100"/>
      <c r="N202" s="100"/>
      <c r="O202" s="101"/>
      <c r="P202" s="102"/>
      <c r="Q202" s="101"/>
      <c r="R202" s="100"/>
      <c r="S202" s="100"/>
      <c r="T202" s="103"/>
      <c r="U202" s="102"/>
      <c r="V202" s="100"/>
    </row>
    <row r="203" spans="1:22" ht="15" hidden="1" customHeight="1">
      <c r="A203" s="97" t="s">
        <v>213</v>
      </c>
      <c r="B203" s="97" t="s">
        <v>790</v>
      </c>
      <c r="C203" s="98" t="s">
        <v>24</v>
      </c>
      <c r="D203" s="105" t="s">
        <v>1367</v>
      </c>
      <c r="E203" s="106">
        <v>8.3333333333333332E-3</v>
      </c>
      <c r="F203" s="106">
        <v>4.0127314814814803E-2</v>
      </c>
      <c r="G203" s="107">
        <f>SUM(F203-E203)</f>
        <v>3.1793981481481472E-2</v>
      </c>
      <c r="H203" s="99"/>
      <c r="I203" s="100"/>
      <c r="J203" s="100"/>
      <c r="K203" s="100"/>
      <c r="L203" s="100"/>
      <c r="M203" s="100"/>
      <c r="N203" s="100"/>
      <c r="O203" s="101"/>
      <c r="P203" s="102"/>
      <c r="Q203" s="101"/>
      <c r="R203" s="100"/>
      <c r="S203" s="100"/>
      <c r="T203" s="103"/>
      <c r="U203" s="100"/>
      <c r="V203" s="101"/>
    </row>
    <row r="204" spans="1:22" ht="15" hidden="1" customHeight="1">
      <c r="A204" s="97" t="s">
        <v>793</v>
      </c>
      <c r="B204" s="97" t="s">
        <v>794</v>
      </c>
      <c r="C204" s="98" t="s">
        <v>40</v>
      </c>
      <c r="D204" s="105" t="s">
        <v>1367</v>
      </c>
      <c r="E204" s="106">
        <v>5.5555555555555558E-3</v>
      </c>
      <c r="F204" s="106">
        <v>4.0127314814814803E-2</v>
      </c>
      <c r="G204" s="107">
        <f>SUM(F204-E204)</f>
        <v>3.4571759259259247E-2</v>
      </c>
      <c r="H204" s="99"/>
      <c r="I204" s="100"/>
      <c r="J204" s="100"/>
      <c r="K204" s="100"/>
      <c r="L204" s="100"/>
      <c r="M204" s="100"/>
      <c r="N204" s="100"/>
      <c r="O204" s="101"/>
      <c r="P204" s="102"/>
      <c r="Q204" s="101"/>
      <c r="R204" s="100"/>
      <c r="S204" s="100"/>
      <c r="T204" s="103"/>
      <c r="U204" s="100"/>
      <c r="V204" s="101"/>
    </row>
    <row r="205" spans="1:22" ht="15" hidden="1" customHeight="1">
      <c r="A205" s="97" t="s">
        <v>280</v>
      </c>
      <c r="B205" s="97" t="s">
        <v>798</v>
      </c>
      <c r="C205" s="98" t="s">
        <v>24</v>
      </c>
      <c r="D205" s="105" t="s">
        <v>1367</v>
      </c>
      <c r="E205" s="106">
        <v>1.1111111111111112E-2</v>
      </c>
      <c r="F205" s="106">
        <v>4.0127314814814803E-2</v>
      </c>
      <c r="G205" s="107">
        <f>SUM(F205-E205)</f>
        <v>2.901620370370369E-2</v>
      </c>
      <c r="H205" s="99"/>
      <c r="I205" s="100"/>
      <c r="J205" s="100"/>
      <c r="K205" s="100"/>
      <c r="L205" s="100"/>
      <c r="M205" s="100"/>
      <c r="N205" s="100"/>
      <c r="O205" s="101"/>
      <c r="P205" s="102"/>
      <c r="Q205" s="101"/>
      <c r="R205" s="100"/>
      <c r="S205" s="100"/>
      <c r="T205" s="103"/>
      <c r="U205" s="100"/>
      <c r="V205" s="100"/>
    </row>
    <row r="206" spans="1:22" ht="15" hidden="1" customHeight="1">
      <c r="A206" s="97" t="s">
        <v>801</v>
      </c>
      <c r="B206" s="97" t="s">
        <v>802</v>
      </c>
      <c r="C206" s="98" t="s">
        <v>40</v>
      </c>
      <c r="D206" s="105" t="s">
        <v>1367</v>
      </c>
      <c r="E206" s="106">
        <v>8.3333333333333332E-3</v>
      </c>
      <c r="F206" s="106">
        <v>4.0127314814814803E-2</v>
      </c>
      <c r="G206" s="107">
        <f>SUM(F206-E206)</f>
        <v>3.1793981481481472E-2</v>
      </c>
      <c r="H206" s="99"/>
      <c r="I206" s="100"/>
      <c r="J206" s="100"/>
      <c r="K206" s="100"/>
      <c r="L206" s="100"/>
      <c r="M206" s="100"/>
      <c r="N206" s="100"/>
      <c r="O206" s="101"/>
      <c r="P206" s="102"/>
      <c r="Q206" s="101"/>
      <c r="R206" s="100"/>
      <c r="S206" s="128"/>
      <c r="T206" s="140"/>
      <c r="U206" s="128"/>
      <c r="V206" s="100"/>
    </row>
    <row r="207" spans="1:22" ht="15" hidden="1" customHeight="1">
      <c r="A207" s="97" t="s">
        <v>806</v>
      </c>
      <c r="B207" s="97" t="s">
        <v>807</v>
      </c>
      <c r="C207" s="98" t="s">
        <v>40</v>
      </c>
      <c r="D207" s="105" t="s">
        <v>1367</v>
      </c>
      <c r="E207" s="106">
        <v>8.3333333333333332E-3</v>
      </c>
      <c r="F207" s="106">
        <v>4.0127314814814803E-2</v>
      </c>
      <c r="G207" s="107">
        <f>SUM(F207-E207)</f>
        <v>3.1793981481481472E-2</v>
      </c>
      <c r="H207" s="99"/>
      <c r="I207" s="100"/>
      <c r="J207" s="100"/>
      <c r="K207" s="100"/>
      <c r="L207" s="100"/>
      <c r="M207" s="100"/>
      <c r="N207" s="100"/>
      <c r="O207" s="101"/>
      <c r="P207" s="102"/>
      <c r="Q207" s="101"/>
      <c r="R207" s="100"/>
      <c r="S207" s="100"/>
      <c r="T207" s="103"/>
      <c r="U207" s="102"/>
      <c r="V207" s="100"/>
    </row>
    <row r="208" spans="1:22" ht="15" hidden="1" customHeight="1">
      <c r="A208" s="97" t="s">
        <v>813</v>
      </c>
      <c r="B208" s="97" t="s">
        <v>814</v>
      </c>
      <c r="C208" s="98" t="s">
        <v>24</v>
      </c>
      <c r="D208" s="105" t="s">
        <v>1367</v>
      </c>
      <c r="E208" s="106">
        <v>5.5555555555555558E-3</v>
      </c>
      <c r="F208" s="106">
        <v>4.0127314814814803E-2</v>
      </c>
      <c r="G208" s="107">
        <f>SUM(F208-E208)</f>
        <v>3.4571759259259247E-2</v>
      </c>
      <c r="H208" s="99"/>
      <c r="I208" s="100"/>
      <c r="J208" s="100"/>
      <c r="K208" s="100"/>
      <c r="L208" s="100"/>
      <c r="M208" s="100"/>
      <c r="N208" s="126"/>
      <c r="O208" s="101"/>
      <c r="P208" s="102"/>
      <c r="Q208" s="101"/>
      <c r="R208" s="100"/>
      <c r="S208" s="100"/>
      <c r="T208" s="103"/>
      <c r="U208" s="100"/>
      <c r="V208" s="100"/>
    </row>
    <row r="209" spans="1:22" ht="15" hidden="1" customHeight="1">
      <c r="A209" s="97" t="s">
        <v>456</v>
      </c>
      <c r="B209" s="97" t="s">
        <v>818</v>
      </c>
      <c r="C209" s="98" t="s">
        <v>40</v>
      </c>
      <c r="D209" s="105" t="s">
        <v>1367</v>
      </c>
      <c r="E209" s="106">
        <v>8.3333333333333332E-3</v>
      </c>
      <c r="F209" s="106">
        <v>4.0127314814814803E-2</v>
      </c>
      <c r="G209" s="107">
        <f>SUM(F209-E209)</f>
        <v>3.1793981481481472E-2</v>
      </c>
      <c r="H209" s="99"/>
      <c r="I209" s="100"/>
      <c r="J209" s="100"/>
      <c r="K209" s="100"/>
      <c r="L209" s="100"/>
      <c r="M209" s="100"/>
      <c r="N209" s="100"/>
      <c r="O209" s="101"/>
      <c r="P209" s="102"/>
      <c r="Q209" s="101"/>
      <c r="R209" s="100"/>
      <c r="S209" s="100"/>
      <c r="T209" s="103"/>
      <c r="U209" s="102"/>
      <c r="V209" s="100"/>
    </row>
    <row r="210" spans="1:22" ht="15" hidden="1" customHeight="1">
      <c r="A210" s="97" t="s">
        <v>834</v>
      </c>
      <c r="B210" s="97" t="s">
        <v>835</v>
      </c>
      <c r="C210" s="98" t="s">
        <v>24</v>
      </c>
      <c r="D210" s="105" t="s">
        <v>1367</v>
      </c>
      <c r="E210" s="106">
        <v>5.5555555555555558E-3</v>
      </c>
      <c r="F210" s="106">
        <v>4.0127314814814803E-2</v>
      </c>
      <c r="G210" s="107">
        <f>SUM(F210-E210)</f>
        <v>3.4571759259259247E-2</v>
      </c>
      <c r="H210" s="99"/>
      <c r="I210" s="100"/>
      <c r="J210" s="100"/>
      <c r="K210" s="100"/>
      <c r="L210" s="100"/>
      <c r="M210" s="100"/>
      <c r="N210" s="100"/>
      <c r="O210" s="101"/>
      <c r="P210" s="102"/>
      <c r="Q210" s="101"/>
      <c r="R210" s="100"/>
      <c r="S210" s="100"/>
      <c r="T210" s="103"/>
      <c r="U210" s="100"/>
      <c r="V210" s="100"/>
    </row>
    <row r="211" spans="1:22" ht="15" hidden="1" customHeight="1">
      <c r="A211" s="97" t="s">
        <v>310</v>
      </c>
      <c r="B211" s="97" t="s">
        <v>839</v>
      </c>
      <c r="C211" s="98" t="s">
        <v>40</v>
      </c>
      <c r="D211" s="105" t="s">
        <v>1367</v>
      </c>
      <c r="E211" s="106">
        <v>8.3333333333333332E-3</v>
      </c>
      <c r="F211" s="106">
        <v>4.0127314814814803E-2</v>
      </c>
      <c r="G211" s="107">
        <f>SUM(F211-E211)</f>
        <v>3.1793981481481472E-2</v>
      </c>
      <c r="H211" s="99"/>
      <c r="I211" s="100"/>
      <c r="J211" s="100"/>
      <c r="K211" s="100"/>
      <c r="L211" s="100"/>
      <c r="M211" s="100"/>
      <c r="N211" s="100"/>
      <c r="O211" s="101"/>
      <c r="P211" s="102"/>
      <c r="Q211" s="101"/>
      <c r="R211" s="100"/>
      <c r="S211" s="111"/>
      <c r="T211" s="110"/>
      <c r="U211" s="111"/>
      <c r="V211" s="100"/>
    </row>
    <row r="212" spans="1:22" ht="15" hidden="1" customHeight="1">
      <c r="A212" s="97" t="s">
        <v>394</v>
      </c>
      <c r="B212" s="97" t="s">
        <v>839</v>
      </c>
      <c r="C212" s="98" t="s">
        <v>40</v>
      </c>
      <c r="D212" s="105" t="s">
        <v>1367</v>
      </c>
      <c r="E212" s="106">
        <v>2.7777777777777779E-3</v>
      </c>
      <c r="F212" s="106">
        <v>4.0127314814814803E-2</v>
      </c>
      <c r="G212" s="107">
        <f>SUM(F212-E212)</f>
        <v>3.7349537037037028E-2</v>
      </c>
      <c r="H212" s="99"/>
      <c r="I212" s="100"/>
      <c r="J212" s="100"/>
      <c r="K212" s="100"/>
      <c r="L212" s="100"/>
      <c r="M212" s="100"/>
      <c r="N212" s="100"/>
      <c r="O212" s="101"/>
      <c r="P212" s="102"/>
      <c r="Q212" s="101"/>
      <c r="R212" s="100"/>
      <c r="S212" s="100"/>
      <c r="T212" s="103"/>
      <c r="U212" s="100"/>
      <c r="V212" s="100"/>
    </row>
    <row r="213" spans="1:22" ht="15" hidden="1" customHeight="1">
      <c r="A213" s="97" t="s">
        <v>846</v>
      </c>
      <c r="B213" s="97" t="s">
        <v>847</v>
      </c>
      <c r="C213" s="98" t="s">
        <v>24</v>
      </c>
      <c r="D213" s="105" t="s">
        <v>1367</v>
      </c>
      <c r="E213" s="106">
        <v>2.7777777777777779E-3</v>
      </c>
      <c r="F213" s="106">
        <v>4.0127314814814803E-2</v>
      </c>
      <c r="G213" s="107">
        <f>SUM(F213-E213)</f>
        <v>3.7349537037037028E-2</v>
      </c>
      <c r="H213" s="99"/>
      <c r="I213" s="100"/>
      <c r="J213" s="100"/>
      <c r="K213" s="100"/>
      <c r="L213" s="100"/>
      <c r="M213" s="100"/>
      <c r="N213" s="100"/>
      <c r="O213" s="101"/>
      <c r="P213" s="102"/>
      <c r="Q213" s="101"/>
      <c r="R213" s="100"/>
      <c r="S213" s="100"/>
      <c r="T213" s="103"/>
      <c r="U213" s="100"/>
      <c r="V213" s="100"/>
    </row>
    <row r="214" spans="1:22" ht="15" hidden="1" customHeight="1">
      <c r="A214" s="97" t="s">
        <v>850</v>
      </c>
      <c r="B214" s="97" t="s">
        <v>851</v>
      </c>
      <c r="C214" s="98" t="s">
        <v>24</v>
      </c>
      <c r="D214" s="105" t="s">
        <v>1367</v>
      </c>
      <c r="E214" s="106">
        <v>2.7777777777777779E-3</v>
      </c>
      <c r="F214" s="106">
        <v>4.0127314814814803E-2</v>
      </c>
      <c r="G214" s="107">
        <f>SUM(F214-E214)</f>
        <v>3.7349537037037028E-2</v>
      </c>
      <c r="H214" s="99"/>
      <c r="I214" s="100"/>
      <c r="J214" s="100"/>
      <c r="K214" s="100"/>
      <c r="L214" s="100"/>
      <c r="M214" s="100"/>
      <c r="N214" s="100"/>
      <c r="O214" s="101"/>
      <c r="P214" s="102"/>
      <c r="Q214" s="101"/>
      <c r="R214" s="100"/>
      <c r="S214" s="100"/>
      <c r="T214" s="103"/>
      <c r="U214" s="102"/>
      <c r="V214" s="100"/>
    </row>
    <row r="215" spans="1:22" ht="15" hidden="1" customHeight="1">
      <c r="A215" s="97" t="s">
        <v>855</v>
      </c>
      <c r="B215" s="97" t="s">
        <v>856</v>
      </c>
      <c r="C215" s="98" t="s">
        <v>40</v>
      </c>
      <c r="D215" s="105" t="s">
        <v>1367</v>
      </c>
      <c r="E215" s="106">
        <v>2.7777777777777779E-3</v>
      </c>
      <c r="F215" s="106">
        <v>4.0127314814814803E-2</v>
      </c>
      <c r="G215" s="107">
        <f>SUM(F215-E215)</f>
        <v>3.7349537037037028E-2</v>
      </c>
      <c r="H215" s="99"/>
      <c r="I215" s="100"/>
      <c r="J215" s="100"/>
      <c r="K215" s="100"/>
      <c r="L215" s="100"/>
      <c r="M215" s="100"/>
      <c r="N215" s="100"/>
      <c r="O215" s="101"/>
      <c r="P215" s="102"/>
      <c r="Q215" s="101"/>
      <c r="R215" s="100"/>
      <c r="S215" s="100"/>
      <c r="T215" s="103"/>
      <c r="U215" s="100"/>
      <c r="V215" s="100"/>
    </row>
    <row r="216" spans="1:22" ht="15" hidden="1" customHeight="1">
      <c r="A216" s="97" t="s">
        <v>860</v>
      </c>
      <c r="B216" s="97" t="s">
        <v>861</v>
      </c>
      <c r="C216" s="98" t="s">
        <v>24</v>
      </c>
      <c r="D216" s="105" t="s">
        <v>1367</v>
      </c>
      <c r="E216" s="106">
        <v>0</v>
      </c>
      <c r="F216" s="106">
        <v>4.0127314814814803E-2</v>
      </c>
      <c r="G216" s="107">
        <f>SUM(F216-E216)</f>
        <v>4.0127314814814803E-2</v>
      </c>
      <c r="H216" s="99"/>
      <c r="I216" s="100"/>
      <c r="J216" s="100"/>
      <c r="K216" s="100"/>
      <c r="L216" s="100"/>
      <c r="M216" s="100"/>
      <c r="N216" s="100"/>
      <c r="O216" s="101"/>
      <c r="P216" s="102"/>
      <c r="Q216" s="101"/>
      <c r="R216" s="100"/>
      <c r="S216" s="102"/>
      <c r="T216" s="103"/>
      <c r="U216" s="100"/>
      <c r="V216" s="100"/>
    </row>
    <row r="217" spans="1:22" ht="15" hidden="1" customHeight="1">
      <c r="A217" s="97" t="s">
        <v>864</v>
      </c>
      <c r="B217" s="97" t="s">
        <v>865</v>
      </c>
      <c r="C217" s="98" t="s">
        <v>40</v>
      </c>
      <c r="D217" s="105" t="s">
        <v>1367</v>
      </c>
      <c r="E217" s="106">
        <v>0</v>
      </c>
      <c r="F217" s="106">
        <v>4.0127314814814803E-2</v>
      </c>
      <c r="G217" s="107">
        <f>SUM(F217-E217)</f>
        <v>4.0127314814814803E-2</v>
      </c>
      <c r="H217" s="99"/>
      <c r="I217" s="100"/>
      <c r="J217" s="100"/>
      <c r="K217" s="100"/>
      <c r="L217" s="100"/>
      <c r="M217" s="100"/>
      <c r="N217" s="100"/>
      <c r="O217" s="101"/>
      <c r="P217" s="102"/>
      <c r="Q217" s="101"/>
      <c r="R217" s="100"/>
      <c r="S217" s="100"/>
      <c r="T217" s="103"/>
      <c r="U217" s="102"/>
      <c r="V217" s="100"/>
    </row>
    <row r="218" spans="1:22" ht="15" hidden="1" customHeight="1">
      <c r="A218" s="97" t="s">
        <v>872</v>
      </c>
      <c r="B218" s="97" t="s">
        <v>873</v>
      </c>
      <c r="C218" s="98" t="s">
        <v>24</v>
      </c>
      <c r="D218" s="105" t="s">
        <v>1367</v>
      </c>
      <c r="E218" s="106">
        <v>1.9444444444444445E-2</v>
      </c>
      <c r="F218" s="106">
        <v>4.0127314814814803E-2</v>
      </c>
      <c r="G218" s="107">
        <f>SUM(F218-E218)</f>
        <v>2.0682870370370358E-2</v>
      </c>
      <c r="H218" s="99"/>
      <c r="I218" s="100"/>
      <c r="J218" s="100"/>
      <c r="K218" s="100"/>
      <c r="L218" s="100"/>
      <c r="M218" s="100"/>
      <c r="N218" s="100"/>
      <c r="O218" s="101"/>
      <c r="P218" s="102"/>
      <c r="Q218" s="101"/>
      <c r="R218" s="100"/>
      <c r="S218" s="100"/>
      <c r="T218" s="103"/>
      <c r="U218" s="100"/>
      <c r="V218" s="100"/>
    </row>
    <row r="219" spans="1:22" ht="15" hidden="1" customHeight="1">
      <c r="A219" s="97" t="s">
        <v>876</v>
      </c>
      <c r="B219" s="97" t="s">
        <v>877</v>
      </c>
      <c r="C219" s="98" t="s">
        <v>24</v>
      </c>
      <c r="D219" s="105" t="s">
        <v>1367</v>
      </c>
      <c r="E219" s="106">
        <v>1.9444444444444445E-2</v>
      </c>
      <c r="F219" s="106">
        <v>4.0127314814814803E-2</v>
      </c>
      <c r="G219" s="107">
        <f>SUM(F219-E219)</f>
        <v>2.0682870370370358E-2</v>
      </c>
      <c r="H219" s="99"/>
      <c r="I219" s="100"/>
      <c r="J219" s="100"/>
      <c r="K219" s="100"/>
      <c r="L219" s="100"/>
      <c r="M219" s="100"/>
      <c r="N219" s="100"/>
      <c r="O219" s="101"/>
      <c r="P219" s="102"/>
      <c r="Q219" s="101"/>
      <c r="R219" s="100"/>
      <c r="S219" s="111"/>
      <c r="T219" s="140"/>
      <c r="U219" s="128"/>
      <c r="V219" s="100"/>
    </row>
    <row r="220" spans="1:22" ht="15" hidden="1" customHeight="1">
      <c r="A220" s="97" t="s">
        <v>885</v>
      </c>
      <c r="B220" s="97" t="s">
        <v>886</v>
      </c>
      <c r="C220" s="98" t="s">
        <v>40</v>
      </c>
      <c r="D220" s="105" t="s">
        <v>1367</v>
      </c>
      <c r="E220" s="106">
        <v>1.9444444444444445E-2</v>
      </c>
      <c r="F220" s="106">
        <v>4.0127314814814803E-2</v>
      </c>
      <c r="G220" s="107">
        <f>SUM(F220-E220)</f>
        <v>2.0682870370370358E-2</v>
      </c>
      <c r="H220" s="99"/>
      <c r="I220" s="100"/>
      <c r="J220" s="100"/>
      <c r="K220" s="100"/>
      <c r="L220" s="100"/>
      <c r="M220" s="100"/>
      <c r="N220" s="100"/>
      <c r="O220" s="101"/>
      <c r="P220" s="102"/>
      <c r="Q220" s="101"/>
      <c r="R220" s="101"/>
      <c r="S220" s="101"/>
      <c r="T220" s="103"/>
      <c r="U220" s="101"/>
      <c r="V220" s="101"/>
    </row>
    <row r="221" spans="1:22" ht="15" hidden="1" customHeight="1">
      <c r="A221" s="97" t="s">
        <v>892</v>
      </c>
      <c r="B221" s="97" t="s">
        <v>893</v>
      </c>
      <c r="C221" s="98" t="s">
        <v>40</v>
      </c>
      <c r="D221" s="105" t="s">
        <v>1367</v>
      </c>
      <c r="E221" s="106">
        <v>1.9444444444444445E-2</v>
      </c>
      <c r="F221" s="106">
        <v>4.0127314814814803E-2</v>
      </c>
      <c r="G221" s="107">
        <f>SUM(F221-E221)</f>
        <v>2.0682870370370358E-2</v>
      </c>
      <c r="H221" s="99"/>
      <c r="I221" s="100"/>
      <c r="J221" s="100"/>
      <c r="K221" s="100"/>
      <c r="L221" s="100"/>
      <c r="M221" s="100"/>
      <c r="N221" s="100"/>
      <c r="O221" s="101"/>
      <c r="P221" s="102"/>
      <c r="Q221" s="101"/>
      <c r="R221" s="100"/>
      <c r="S221" s="111"/>
      <c r="T221" s="110"/>
      <c r="U221" s="111"/>
      <c r="V221" s="100"/>
    </row>
    <row r="222" spans="1:22" ht="15" hidden="1" customHeight="1">
      <c r="A222" s="97" t="s">
        <v>898</v>
      </c>
      <c r="B222" s="97" t="s">
        <v>899</v>
      </c>
      <c r="C222" s="98" t="s">
        <v>40</v>
      </c>
      <c r="D222" s="105" t="s">
        <v>1367</v>
      </c>
      <c r="E222" s="106">
        <v>1.9444444444444445E-2</v>
      </c>
      <c r="F222" s="106">
        <v>4.0127314814814803E-2</v>
      </c>
      <c r="G222" s="107">
        <f>SUM(F222-E222)</f>
        <v>2.0682870370370358E-2</v>
      </c>
      <c r="H222" s="99"/>
      <c r="I222" s="100"/>
      <c r="J222" s="100"/>
      <c r="K222" s="100"/>
      <c r="L222" s="100"/>
      <c r="M222" s="100"/>
      <c r="N222" s="100"/>
      <c r="O222" s="101"/>
      <c r="P222" s="102"/>
      <c r="Q222" s="101"/>
      <c r="R222" s="100"/>
      <c r="S222" s="100"/>
      <c r="T222" s="103"/>
      <c r="U222" s="100"/>
      <c r="V222" s="100"/>
    </row>
    <row r="223" spans="1:22" ht="15" hidden="1" customHeight="1">
      <c r="A223" s="97" t="s">
        <v>902</v>
      </c>
      <c r="B223" s="97" t="s">
        <v>903</v>
      </c>
      <c r="C223" s="98" t="s">
        <v>40</v>
      </c>
      <c r="D223" s="105" t="s">
        <v>1367</v>
      </c>
      <c r="E223" s="106">
        <v>1.6666666666666666E-2</v>
      </c>
      <c r="F223" s="106">
        <v>4.0127314814814803E-2</v>
      </c>
      <c r="G223" s="107">
        <f>SUM(F223-E223)</f>
        <v>2.3460648148148137E-2</v>
      </c>
      <c r="H223" s="99"/>
      <c r="I223" s="100"/>
      <c r="J223" s="100"/>
      <c r="K223" s="100"/>
      <c r="L223" s="100"/>
      <c r="M223" s="100"/>
      <c r="N223" s="100"/>
      <c r="O223" s="101"/>
      <c r="P223" s="102"/>
      <c r="Q223" s="101"/>
      <c r="R223" s="100"/>
      <c r="S223" s="100"/>
      <c r="T223" s="103"/>
      <c r="U223" s="100"/>
      <c r="V223" s="100"/>
    </row>
    <row r="224" spans="1:22" ht="15" hidden="1" customHeight="1">
      <c r="A224" s="97" t="s">
        <v>907</v>
      </c>
      <c r="B224" s="97" t="s">
        <v>903</v>
      </c>
      <c r="C224" s="98" t="s">
        <v>40</v>
      </c>
      <c r="D224" s="105" t="s">
        <v>1367</v>
      </c>
      <c r="E224" s="106">
        <v>1.6666666666666666E-2</v>
      </c>
      <c r="F224" s="106">
        <v>4.0127314814814803E-2</v>
      </c>
      <c r="G224" s="107">
        <f>SUM(F224-E224)</f>
        <v>2.3460648148148137E-2</v>
      </c>
      <c r="H224" s="99"/>
      <c r="I224" s="100"/>
      <c r="J224" s="100"/>
      <c r="K224" s="100"/>
      <c r="L224" s="100"/>
      <c r="M224" s="100"/>
      <c r="N224" s="100"/>
      <c r="O224" s="101"/>
      <c r="P224" s="102"/>
      <c r="Q224" s="101"/>
      <c r="R224" s="109"/>
      <c r="S224" s="114"/>
      <c r="T224" s="112"/>
      <c r="U224" s="114"/>
      <c r="V224" s="100"/>
    </row>
    <row r="225" spans="1:25" ht="15" hidden="1" customHeight="1">
      <c r="A225" s="97" t="s">
        <v>280</v>
      </c>
      <c r="B225" s="97" t="s">
        <v>903</v>
      </c>
      <c r="C225" s="98" t="s">
        <v>24</v>
      </c>
      <c r="D225" s="105" t="s">
        <v>1367</v>
      </c>
      <c r="E225" s="106">
        <v>1.3888888888888888E-2</v>
      </c>
      <c r="F225" s="106">
        <v>4.0127314814814803E-2</v>
      </c>
      <c r="G225" s="107">
        <f>SUM(F225-E225)</f>
        <v>2.6238425925925915E-2</v>
      </c>
      <c r="H225" s="99"/>
      <c r="I225" s="100"/>
      <c r="J225" s="100"/>
      <c r="K225" s="100"/>
      <c r="L225" s="100"/>
      <c r="M225" s="100"/>
      <c r="N225" s="100"/>
      <c r="O225" s="101"/>
      <c r="P225" s="102"/>
      <c r="Q225" s="101"/>
      <c r="R225" s="100"/>
      <c r="S225" s="114"/>
      <c r="T225" s="112"/>
      <c r="U225" s="114"/>
      <c r="V225" s="100"/>
    </row>
    <row r="226" spans="1:25" ht="15" hidden="1" customHeight="1">
      <c r="A226" s="97" t="s">
        <v>914</v>
      </c>
      <c r="B226" s="97" t="s">
        <v>903</v>
      </c>
      <c r="C226" s="98" t="s">
        <v>24</v>
      </c>
      <c r="D226" s="105" t="s">
        <v>1367</v>
      </c>
      <c r="E226" s="106">
        <v>1.6666666666666666E-2</v>
      </c>
      <c r="F226" s="106">
        <v>4.0127314814814803E-2</v>
      </c>
      <c r="G226" s="107">
        <f>SUM(F226-E226)</f>
        <v>2.3460648148148137E-2</v>
      </c>
      <c r="H226" s="99"/>
      <c r="I226" s="100"/>
      <c r="J226" s="100"/>
      <c r="K226" s="100"/>
      <c r="L226" s="100"/>
      <c r="M226" s="100"/>
      <c r="N226" s="100"/>
      <c r="O226" s="101"/>
      <c r="P226" s="102"/>
      <c r="Q226" s="101"/>
      <c r="R226" s="100"/>
      <c r="S226" s="100"/>
      <c r="T226" s="103"/>
      <c r="U226" s="100"/>
      <c r="V226" s="100"/>
    </row>
    <row r="227" spans="1:25" ht="15" hidden="1" customHeight="1">
      <c r="A227" s="97" t="s">
        <v>919</v>
      </c>
      <c r="B227" s="97" t="s">
        <v>920</v>
      </c>
      <c r="C227" s="98" t="s">
        <v>40</v>
      </c>
      <c r="D227" s="105" t="s">
        <v>1367</v>
      </c>
      <c r="E227" s="106">
        <v>1.6666666666666666E-2</v>
      </c>
      <c r="F227" s="106">
        <v>4.0127314814814803E-2</v>
      </c>
      <c r="G227" s="107">
        <f>SUM(F227-E227)</f>
        <v>2.3460648148148137E-2</v>
      </c>
      <c r="H227" s="99"/>
      <c r="I227" s="100"/>
      <c r="J227" s="100"/>
      <c r="K227" s="100"/>
      <c r="L227" s="100"/>
      <c r="M227" s="100"/>
      <c r="N227" s="100"/>
      <c r="O227" s="101"/>
      <c r="P227" s="102"/>
      <c r="Q227" s="101"/>
      <c r="R227" s="100"/>
      <c r="S227" s="100"/>
      <c r="T227" s="103"/>
      <c r="U227" s="100"/>
      <c r="V227" s="100"/>
    </row>
    <row r="228" spans="1:25" ht="15" hidden="1" customHeight="1">
      <c r="A228" s="97" t="s">
        <v>924</v>
      </c>
      <c r="B228" s="97" t="s">
        <v>925</v>
      </c>
      <c r="C228" s="98" t="s">
        <v>40</v>
      </c>
      <c r="D228" s="105" t="s">
        <v>1367</v>
      </c>
      <c r="E228" s="106">
        <v>1.6666666666666666E-2</v>
      </c>
      <c r="F228" s="106">
        <v>4.0127314814814803E-2</v>
      </c>
      <c r="G228" s="107">
        <f>SUM(F228-E228)</f>
        <v>2.3460648148148137E-2</v>
      </c>
      <c r="H228" s="99"/>
      <c r="I228" s="100"/>
      <c r="J228" s="100"/>
      <c r="K228" s="100"/>
      <c r="L228" s="100"/>
      <c r="M228" s="100"/>
      <c r="N228" s="100"/>
      <c r="O228" s="101"/>
      <c r="P228" s="102"/>
      <c r="Q228" s="101"/>
      <c r="R228" s="100"/>
      <c r="S228" s="100"/>
      <c r="T228" s="103"/>
      <c r="U228" s="100"/>
      <c r="V228" s="100"/>
    </row>
    <row r="229" spans="1:25" ht="15" hidden="1" customHeight="1">
      <c r="A229" s="97" t="s">
        <v>939</v>
      </c>
      <c r="B229" s="97" t="s">
        <v>940</v>
      </c>
      <c r="C229" s="98" t="s">
        <v>40</v>
      </c>
      <c r="D229" s="105" t="s">
        <v>1367</v>
      </c>
      <c r="E229" s="106">
        <v>1.6666666666666666E-2</v>
      </c>
      <c r="F229" s="106">
        <v>4.0127314814814803E-2</v>
      </c>
      <c r="G229" s="107">
        <f>SUM(F229-E229)</f>
        <v>2.3460648148148137E-2</v>
      </c>
      <c r="H229" s="99"/>
      <c r="I229" s="100"/>
      <c r="J229" s="100"/>
      <c r="K229" s="100"/>
      <c r="L229" s="100"/>
      <c r="M229" s="100"/>
      <c r="N229" s="100"/>
      <c r="O229" s="101"/>
      <c r="P229" s="102"/>
      <c r="Q229" s="101"/>
      <c r="R229" s="100"/>
      <c r="S229" s="100"/>
      <c r="T229" s="103"/>
      <c r="U229" s="100"/>
      <c r="V229" s="100"/>
    </row>
    <row r="230" spans="1:25" ht="15" hidden="1" customHeight="1">
      <c r="A230" s="97" t="s">
        <v>253</v>
      </c>
      <c r="B230" s="97" t="s">
        <v>942</v>
      </c>
      <c r="C230" s="98" t="s">
        <v>40</v>
      </c>
      <c r="D230" s="105" t="s">
        <v>1367</v>
      </c>
      <c r="E230" s="106">
        <v>1.6666666666666666E-2</v>
      </c>
      <c r="F230" s="106">
        <v>4.0127314814814803E-2</v>
      </c>
      <c r="G230" s="107">
        <f>SUM(F230-E230)</f>
        <v>2.3460648148148137E-2</v>
      </c>
      <c r="H230" s="99"/>
      <c r="I230" s="100"/>
      <c r="J230" s="100"/>
      <c r="K230" s="100"/>
      <c r="L230" s="100"/>
      <c r="M230" s="100"/>
      <c r="N230" s="100"/>
      <c r="O230" s="101"/>
      <c r="P230" s="102"/>
      <c r="Q230" s="101"/>
      <c r="R230" s="100"/>
      <c r="S230" s="100"/>
      <c r="T230" s="103"/>
      <c r="U230" s="100"/>
      <c r="V230" s="100"/>
    </row>
    <row r="231" spans="1:25" ht="15" hidden="1" customHeight="1">
      <c r="A231" s="97" t="s">
        <v>946</v>
      </c>
      <c r="B231" s="97" t="s">
        <v>947</v>
      </c>
      <c r="C231" s="98" t="s">
        <v>24</v>
      </c>
      <c r="D231" s="105" t="s">
        <v>1367</v>
      </c>
      <c r="E231" s="106">
        <v>1.6666666666666666E-2</v>
      </c>
      <c r="F231" s="106">
        <v>4.0127314814814803E-2</v>
      </c>
      <c r="G231" s="107">
        <f>SUM(F231-E231)</f>
        <v>2.3460648148148137E-2</v>
      </c>
      <c r="H231" s="99"/>
      <c r="I231" s="100"/>
      <c r="J231" s="100"/>
      <c r="K231" s="100"/>
      <c r="L231" s="100"/>
      <c r="M231" s="100"/>
      <c r="N231" s="100"/>
      <c r="O231" s="101"/>
      <c r="P231" s="102"/>
      <c r="S231" s="102"/>
      <c r="T231" s="103"/>
      <c r="U231" s="100"/>
      <c r="V231" s="100"/>
    </row>
    <row r="232" spans="1:25" ht="15" hidden="1" customHeight="1">
      <c r="A232" s="97" t="s">
        <v>950</v>
      </c>
      <c r="B232" s="97" t="s">
        <v>951</v>
      </c>
      <c r="C232" s="98" t="s">
        <v>24</v>
      </c>
      <c r="D232" s="105" t="s">
        <v>1367</v>
      </c>
      <c r="E232" s="106">
        <v>1.6666666666666666E-2</v>
      </c>
      <c r="F232" s="106">
        <v>4.0127314814814803E-2</v>
      </c>
      <c r="G232" s="107">
        <f>SUM(F232-E232)</f>
        <v>2.3460648148148137E-2</v>
      </c>
      <c r="H232" s="99"/>
      <c r="I232" s="100"/>
      <c r="J232" s="100"/>
      <c r="K232" s="100"/>
      <c r="L232" s="100"/>
      <c r="M232" s="100"/>
      <c r="N232" s="100"/>
      <c r="O232" s="101"/>
      <c r="P232" s="102"/>
      <c r="S232" s="102"/>
      <c r="T232" s="103"/>
      <c r="U232" s="100"/>
      <c r="V232" s="100"/>
    </row>
    <row r="233" spans="1:25" ht="15" hidden="1" customHeight="1">
      <c r="A233" s="97" t="s">
        <v>456</v>
      </c>
      <c r="B233" s="97" t="s">
        <v>951</v>
      </c>
      <c r="C233" s="98" t="s">
        <v>40</v>
      </c>
      <c r="D233" s="105" t="s">
        <v>1367</v>
      </c>
      <c r="E233" s="106">
        <v>1.3888888888888888E-2</v>
      </c>
      <c r="F233" s="106">
        <v>4.0127314814814803E-2</v>
      </c>
      <c r="G233" s="107">
        <f>SUM(F233-E233)</f>
        <v>2.6238425925925915E-2</v>
      </c>
      <c r="H233" s="99"/>
      <c r="I233" s="100"/>
      <c r="J233" s="100"/>
      <c r="K233" s="100"/>
      <c r="L233" s="100"/>
      <c r="M233" s="100"/>
      <c r="N233" s="100"/>
      <c r="O233" s="101"/>
      <c r="P233" s="102"/>
      <c r="R233" s="100"/>
      <c r="S233" s="102"/>
      <c r="T233" s="103"/>
      <c r="U233" s="100"/>
      <c r="V233" s="100"/>
    </row>
    <row r="234" spans="1:25" ht="15" hidden="1" customHeight="1">
      <c r="A234" s="97" t="s">
        <v>956</v>
      </c>
      <c r="B234" s="97" t="s">
        <v>957</v>
      </c>
      <c r="C234" s="98" t="s">
        <v>40</v>
      </c>
      <c r="D234" s="105" t="s">
        <v>1367</v>
      </c>
      <c r="E234" s="106">
        <v>1.3888888888888888E-2</v>
      </c>
      <c r="F234" s="106">
        <v>4.0127314814814803E-2</v>
      </c>
      <c r="G234" s="107">
        <f>SUM(F234-E234)</f>
        <v>2.6238425925925915E-2</v>
      </c>
      <c r="H234" s="99"/>
      <c r="I234" s="100"/>
      <c r="J234" s="100"/>
      <c r="K234" s="100"/>
      <c r="L234" s="100"/>
      <c r="M234" s="100"/>
      <c r="N234" s="100"/>
      <c r="O234" s="101"/>
      <c r="P234" s="102"/>
      <c r="Q234" s="101"/>
      <c r="R234" s="100"/>
      <c r="S234" s="100"/>
      <c r="T234" s="103"/>
      <c r="U234" s="100"/>
      <c r="V234" s="100"/>
    </row>
    <row r="235" spans="1:25" ht="15" hidden="1" customHeight="1">
      <c r="A235" s="97" t="s">
        <v>280</v>
      </c>
      <c r="B235" s="97" t="s">
        <v>960</v>
      </c>
      <c r="C235" s="98" t="s">
        <v>24</v>
      </c>
      <c r="D235" s="105" t="s">
        <v>1367</v>
      </c>
      <c r="E235" s="106">
        <v>1.6666666666666666E-2</v>
      </c>
      <c r="F235" s="106">
        <v>4.0127314814814803E-2</v>
      </c>
      <c r="G235" s="107">
        <f>SUM(F235-E235)</f>
        <v>2.3460648148148137E-2</v>
      </c>
      <c r="H235" s="99"/>
      <c r="I235" s="100"/>
      <c r="J235" s="100"/>
      <c r="K235" s="100"/>
      <c r="L235" s="100"/>
      <c r="M235" s="100"/>
      <c r="N235" s="100"/>
      <c r="O235" s="101"/>
      <c r="P235" s="102"/>
      <c r="Q235" s="101"/>
      <c r="R235" s="100"/>
      <c r="S235" s="100"/>
      <c r="T235" s="103"/>
      <c r="U235" s="100"/>
      <c r="V235" s="100"/>
    </row>
    <row r="236" spans="1:25" ht="15" hidden="1" customHeight="1">
      <c r="A236" s="97" t="s">
        <v>496</v>
      </c>
      <c r="B236" s="97" t="s">
        <v>962</v>
      </c>
      <c r="C236" s="98" t="s">
        <v>40</v>
      </c>
      <c r="D236" s="105" t="s">
        <v>1367</v>
      </c>
      <c r="E236" s="106">
        <v>1.3888888888888888E-2</v>
      </c>
      <c r="F236" s="106">
        <v>4.0127314814814803E-2</v>
      </c>
      <c r="G236" s="107">
        <f>SUM(F236-E236)</f>
        <v>2.6238425925925915E-2</v>
      </c>
      <c r="H236" s="99"/>
      <c r="I236" s="100"/>
      <c r="J236" s="100"/>
      <c r="K236" s="100"/>
      <c r="L236" s="100"/>
      <c r="M236" s="100"/>
      <c r="N236" s="100"/>
      <c r="O236" s="101"/>
      <c r="P236" s="102"/>
      <c r="Q236" s="101"/>
      <c r="R236" s="100"/>
      <c r="S236" s="102"/>
      <c r="T236" s="103"/>
      <c r="U236" s="100"/>
      <c r="V236" s="100"/>
    </row>
    <row r="237" spans="1:25" ht="15" hidden="1" customHeight="1">
      <c r="A237" s="97" t="s">
        <v>261</v>
      </c>
      <c r="B237" s="97" t="s">
        <v>965</v>
      </c>
      <c r="C237" s="98" t="s">
        <v>40</v>
      </c>
      <c r="D237" s="105" t="s">
        <v>1367</v>
      </c>
      <c r="E237" s="106">
        <v>1.3888888888888888E-2</v>
      </c>
      <c r="F237" s="106">
        <v>4.0127314814814803E-2</v>
      </c>
      <c r="G237" s="107">
        <f>SUM(F237-E237)</f>
        <v>2.6238425925925915E-2</v>
      </c>
      <c r="H237" s="99"/>
      <c r="I237" s="100"/>
      <c r="J237" s="100"/>
      <c r="K237" s="100"/>
      <c r="L237" s="100"/>
      <c r="M237" s="100"/>
      <c r="N237" s="100"/>
      <c r="O237" s="101"/>
      <c r="P237" s="102"/>
      <c r="Q237" s="101"/>
      <c r="R237" s="100"/>
      <c r="S237" s="100"/>
      <c r="T237" s="103"/>
      <c r="U237" s="100"/>
      <c r="V237" s="100"/>
    </row>
    <row r="238" spans="1:25" ht="15" hidden="1" customHeight="1">
      <c r="A238" s="97" t="s">
        <v>261</v>
      </c>
      <c r="B238" s="97" t="s">
        <v>969</v>
      </c>
      <c r="C238" s="98" t="s">
        <v>40</v>
      </c>
      <c r="D238" s="105" t="s">
        <v>1367</v>
      </c>
      <c r="E238" s="106">
        <v>1.3888888888888888E-2</v>
      </c>
      <c r="F238" s="106">
        <v>4.0127314814814803E-2</v>
      </c>
      <c r="G238" s="107">
        <f>SUM(F238-E238)</f>
        <v>2.6238425925925915E-2</v>
      </c>
      <c r="H238" s="99"/>
      <c r="I238" s="100"/>
      <c r="J238" s="100"/>
      <c r="K238" s="100"/>
      <c r="L238" s="100"/>
      <c r="M238" s="100"/>
      <c r="N238" s="100"/>
      <c r="O238" s="101"/>
      <c r="P238" s="102"/>
      <c r="Q238" s="101"/>
      <c r="R238" s="100"/>
      <c r="S238" s="100"/>
      <c r="T238" s="103"/>
      <c r="U238" s="100"/>
      <c r="V238" s="100"/>
    </row>
    <row r="239" spans="1:25" ht="15" hidden="1" customHeight="1">
      <c r="A239" s="97" t="s">
        <v>834</v>
      </c>
      <c r="B239" s="97" t="s">
        <v>973</v>
      </c>
      <c r="C239" s="98" t="s">
        <v>24</v>
      </c>
      <c r="D239" s="105" t="s">
        <v>1367</v>
      </c>
      <c r="E239" s="106">
        <v>1.3888888888888888E-2</v>
      </c>
      <c r="F239" s="106">
        <v>4.0127314814814803E-2</v>
      </c>
      <c r="G239" s="107">
        <f>SUM(F239-E239)</f>
        <v>2.6238425925925915E-2</v>
      </c>
      <c r="H239" s="99"/>
      <c r="I239" s="100"/>
      <c r="J239" s="100"/>
      <c r="K239" s="100"/>
      <c r="L239" s="100"/>
      <c r="M239" s="100"/>
      <c r="N239" s="100"/>
      <c r="O239" s="101"/>
      <c r="P239" s="102"/>
      <c r="Q239" s="101"/>
      <c r="R239" s="100"/>
      <c r="S239" s="100"/>
      <c r="T239" s="103"/>
      <c r="U239" s="100"/>
      <c r="V239" s="100"/>
    </row>
    <row r="240" spans="1:25" ht="15" hidden="1" customHeight="1">
      <c r="A240" s="116" t="s">
        <v>85</v>
      </c>
      <c r="B240" s="116" t="s">
        <v>981</v>
      </c>
      <c r="C240" s="105" t="s">
        <v>40</v>
      </c>
      <c r="D240" s="105" t="s">
        <v>1367</v>
      </c>
      <c r="E240" s="106">
        <v>1.3888888888888888E-2</v>
      </c>
      <c r="F240" s="106">
        <v>4.0127314814814803E-2</v>
      </c>
      <c r="G240" s="107">
        <f>SUM(F240-E240)</f>
        <v>2.6238425925925915E-2</v>
      </c>
      <c r="H240" s="141"/>
      <c r="I240" s="100"/>
      <c r="J240" s="100"/>
      <c r="K240" s="100"/>
      <c r="L240" s="100"/>
      <c r="M240" s="109"/>
      <c r="N240" s="109"/>
      <c r="O240" s="117"/>
      <c r="P240" s="109"/>
      <c r="Q240" s="101"/>
      <c r="R240" s="100"/>
      <c r="S240" s="109"/>
      <c r="T240" s="118"/>
      <c r="U240" s="109"/>
      <c r="V240" s="109"/>
      <c r="W240" s="109"/>
      <c r="X240" s="109"/>
      <c r="Y240" s="109"/>
    </row>
    <row r="241" spans="1:22" ht="15" hidden="1" customHeight="1">
      <c r="A241" s="97" t="s">
        <v>402</v>
      </c>
      <c r="B241" s="97" t="s">
        <v>983</v>
      </c>
      <c r="C241" s="98" t="s">
        <v>40</v>
      </c>
      <c r="D241" s="105" t="s">
        <v>1367</v>
      </c>
      <c r="E241" s="106">
        <v>1.3888888888888888E-2</v>
      </c>
      <c r="F241" s="106">
        <v>4.0127314814814803E-2</v>
      </c>
      <c r="G241" s="107">
        <f>SUM(F241-E241)</f>
        <v>2.6238425925925915E-2</v>
      </c>
      <c r="H241" s="99"/>
      <c r="I241" s="100"/>
      <c r="J241" s="100"/>
      <c r="K241" s="100"/>
      <c r="L241" s="100"/>
      <c r="M241" s="100"/>
      <c r="N241" s="100"/>
      <c r="O241" s="101"/>
      <c r="P241" s="102"/>
      <c r="Q241" s="101"/>
      <c r="R241" s="100"/>
      <c r="S241" s="100"/>
      <c r="T241" s="103"/>
      <c r="U241" s="100"/>
      <c r="V241" s="100"/>
    </row>
    <row r="242" spans="1:22" ht="15" hidden="1" customHeight="1">
      <c r="A242" s="97" t="s">
        <v>589</v>
      </c>
      <c r="B242" s="97" t="s">
        <v>987</v>
      </c>
      <c r="C242" s="98" t="s">
        <v>40</v>
      </c>
      <c r="D242" s="105" t="s">
        <v>1367</v>
      </c>
      <c r="E242" s="106">
        <v>1.3888888888888888E-2</v>
      </c>
      <c r="F242" s="106">
        <v>4.0127314814814803E-2</v>
      </c>
      <c r="G242" s="107">
        <f>SUM(F242-E242)</f>
        <v>2.6238425925925915E-2</v>
      </c>
      <c r="H242" s="99"/>
      <c r="I242" s="100"/>
      <c r="J242" s="100"/>
      <c r="K242" s="100"/>
      <c r="L242" s="100"/>
      <c r="M242" s="100"/>
      <c r="N242" s="100"/>
      <c r="O242" s="101"/>
      <c r="P242" s="102"/>
      <c r="Q242" s="101"/>
      <c r="R242" s="100"/>
      <c r="S242" s="100"/>
      <c r="T242" s="103"/>
      <c r="U242" s="102"/>
      <c r="V242" s="100"/>
    </row>
    <row r="243" spans="1:22" ht="15" hidden="1" customHeight="1">
      <c r="A243" s="97" t="s">
        <v>995</v>
      </c>
      <c r="B243" s="97" t="s">
        <v>996</v>
      </c>
      <c r="C243" s="98" t="s">
        <v>40</v>
      </c>
      <c r="D243" s="105" t="s">
        <v>1367</v>
      </c>
      <c r="E243" s="106">
        <v>1.1111111111111112E-2</v>
      </c>
      <c r="F243" s="106">
        <v>4.0127314814814803E-2</v>
      </c>
      <c r="G243" s="107">
        <f>SUM(F243-E243)</f>
        <v>2.901620370370369E-2</v>
      </c>
      <c r="H243" s="99"/>
      <c r="I243" s="100"/>
      <c r="J243" s="100"/>
      <c r="K243" s="100"/>
      <c r="L243" s="100"/>
      <c r="M243" s="100"/>
      <c r="N243" s="100"/>
      <c r="O243" s="101"/>
      <c r="P243" s="101"/>
      <c r="Q243" s="101"/>
      <c r="R243" s="100"/>
      <c r="S243" s="100"/>
      <c r="T243" s="103"/>
      <c r="U243" s="100"/>
      <c r="V243" s="100"/>
    </row>
    <row r="244" spans="1:22" ht="15" hidden="1" customHeight="1">
      <c r="A244" s="97" t="s">
        <v>77</v>
      </c>
      <c r="B244" s="97" t="s">
        <v>996</v>
      </c>
      <c r="C244" s="98" t="s">
        <v>24</v>
      </c>
      <c r="D244" s="105" t="s">
        <v>1367</v>
      </c>
      <c r="E244" s="106">
        <v>1.3888888888888888E-2</v>
      </c>
      <c r="F244" s="106">
        <v>4.0127314814814803E-2</v>
      </c>
      <c r="G244" s="107">
        <f>SUM(F244-E244)</f>
        <v>2.6238425925925915E-2</v>
      </c>
      <c r="H244" s="99"/>
      <c r="I244" s="100"/>
      <c r="J244" s="100"/>
      <c r="K244" s="100"/>
      <c r="L244" s="100"/>
      <c r="M244" s="100"/>
      <c r="N244" s="100"/>
      <c r="O244" s="101"/>
      <c r="P244" s="101"/>
      <c r="Q244" s="101"/>
      <c r="R244" s="100"/>
      <c r="S244" s="100"/>
      <c r="T244" s="103"/>
      <c r="U244" s="100"/>
      <c r="V244" s="100"/>
    </row>
    <row r="245" spans="1:22" ht="15" hidden="1" customHeight="1">
      <c r="A245" s="97" t="s">
        <v>1004</v>
      </c>
      <c r="B245" s="97" t="s">
        <v>1005</v>
      </c>
      <c r="C245" s="98" t="s">
        <v>40</v>
      </c>
      <c r="D245" s="105" t="s">
        <v>1367</v>
      </c>
      <c r="E245" s="106">
        <v>1.3888888888888888E-2</v>
      </c>
      <c r="F245" s="106">
        <v>4.0127314814814803E-2</v>
      </c>
      <c r="G245" s="107">
        <f>SUM(F245-E245)</f>
        <v>2.6238425925925915E-2</v>
      </c>
      <c r="H245" s="99"/>
      <c r="I245" s="100"/>
      <c r="J245" s="100"/>
      <c r="K245" s="100"/>
      <c r="L245" s="100"/>
      <c r="M245" s="100"/>
      <c r="N245" s="100"/>
      <c r="O245" s="101"/>
      <c r="P245" s="102"/>
      <c r="Q245" s="101"/>
      <c r="R245" s="100"/>
      <c r="S245" s="100"/>
      <c r="T245" s="103"/>
      <c r="U245" s="100"/>
      <c r="V245" s="100"/>
    </row>
    <row r="246" spans="1:22" ht="15" hidden="1" customHeight="1">
      <c r="A246" s="97" t="s">
        <v>157</v>
      </c>
      <c r="B246" s="97" t="s">
        <v>1011</v>
      </c>
      <c r="C246" s="98" t="s">
        <v>24</v>
      </c>
      <c r="D246" s="105" t="s">
        <v>1367</v>
      </c>
      <c r="E246" s="106">
        <v>1.6666666666666666E-2</v>
      </c>
      <c r="F246" s="106">
        <v>4.0127314814814803E-2</v>
      </c>
      <c r="G246" s="107">
        <f>SUM(F246-E246)</f>
        <v>2.3460648148148137E-2</v>
      </c>
      <c r="H246" s="99"/>
      <c r="I246" s="100"/>
      <c r="J246" s="100"/>
      <c r="K246" s="100"/>
      <c r="L246" s="100"/>
      <c r="M246" s="100"/>
      <c r="N246" s="100"/>
      <c r="O246" s="101"/>
      <c r="P246" s="101"/>
      <c r="Q246" s="101"/>
      <c r="R246" s="100"/>
      <c r="S246" s="102"/>
      <c r="T246" s="103"/>
      <c r="U246" s="100"/>
      <c r="V246" s="100"/>
    </row>
    <row r="247" spans="1:22" ht="15" hidden="1" customHeight="1">
      <c r="A247" s="97" t="s">
        <v>261</v>
      </c>
      <c r="B247" s="97" t="s">
        <v>1014</v>
      </c>
      <c r="C247" s="98" t="s">
        <v>40</v>
      </c>
      <c r="D247" s="105" t="s">
        <v>1367</v>
      </c>
      <c r="E247" s="106">
        <v>1.1111111111111112E-2</v>
      </c>
      <c r="F247" s="106">
        <v>4.0127314814814803E-2</v>
      </c>
      <c r="G247" s="107">
        <f>SUM(F247-E247)</f>
        <v>2.901620370370369E-2</v>
      </c>
      <c r="H247" s="99"/>
      <c r="I247" s="100"/>
      <c r="J247" s="100"/>
      <c r="K247" s="100"/>
      <c r="L247" s="100"/>
      <c r="M247" s="100"/>
      <c r="N247" s="100"/>
      <c r="O247" s="101"/>
      <c r="P247" s="102"/>
      <c r="Q247" s="101"/>
      <c r="R247" s="100"/>
      <c r="S247" s="100"/>
      <c r="T247" s="103"/>
      <c r="U247" s="100"/>
      <c r="V247" s="100"/>
    </row>
    <row r="248" spans="1:22" ht="15" hidden="1" customHeight="1">
      <c r="A248" s="97" t="s">
        <v>261</v>
      </c>
      <c r="B248" s="97" t="s">
        <v>1017</v>
      </c>
      <c r="C248" s="98" t="s">
        <v>40</v>
      </c>
      <c r="D248" s="105" t="s">
        <v>1367</v>
      </c>
      <c r="E248" s="106">
        <v>1.1111111111111112E-2</v>
      </c>
      <c r="F248" s="106">
        <v>4.0127314814814803E-2</v>
      </c>
      <c r="G248" s="107">
        <f>SUM(F248-E248)</f>
        <v>2.901620370370369E-2</v>
      </c>
      <c r="H248" s="99"/>
      <c r="I248" s="100"/>
      <c r="J248" s="100"/>
      <c r="K248" s="100"/>
      <c r="L248" s="100"/>
      <c r="M248" s="100"/>
      <c r="N248" s="100"/>
      <c r="O248" s="115"/>
      <c r="P248" s="101"/>
      <c r="Q248" s="101"/>
      <c r="R248" s="100"/>
      <c r="S248" s="100"/>
      <c r="T248" s="103"/>
      <c r="U248" s="100"/>
      <c r="V248" s="100"/>
    </row>
    <row r="249" spans="1:22" ht="15" hidden="1" customHeight="1">
      <c r="A249" s="97" t="s">
        <v>1020</v>
      </c>
      <c r="B249" s="97" t="s">
        <v>1021</v>
      </c>
      <c r="C249" s="98" t="s">
        <v>40</v>
      </c>
      <c r="D249" s="105" t="s">
        <v>1367</v>
      </c>
      <c r="E249" s="106">
        <v>1.1111111111111112E-2</v>
      </c>
      <c r="F249" s="106">
        <v>4.0127314814814803E-2</v>
      </c>
      <c r="G249" s="107">
        <f>SUM(F249-E249)</f>
        <v>2.901620370370369E-2</v>
      </c>
      <c r="H249" s="99"/>
      <c r="I249" s="100"/>
      <c r="J249" s="100"/>
      <c r="K249" s="100"/>
      <c r="L249" s="100"/>
      <c r="M249" s="100"/>
      <c r="N249" s="100"/>
      <c r="O249" s="101"/>
      <c r="P249" s="101"/>
      <c r="Q249" s="101"/>
      <c r="R249" s="100"/>
      <c r="S249" s="100"/>
      <c r="T249" s="103"/>
      <c r="U249" s="100"/>
      <c r="V249" s="100"/>
    </row>
    <row r="250" spans="1:22" ht="15" hidden="1" customHeight="1">
      <c r="A250" s="97" t="s">
        <v>1025</v>
      </c>
      <c r="B250" s="97" t="s">
        <v>1026</v>
      </c>
      <c r="C250" s="98" t="s">
        <v>24</v>
      </c>
      <c r="D250" s="105" t="s">
        <v>1367</v>
      </c>
      <c r="E250" s="106">
        <v>8.3333333333333332E-3</v>
      </c>
      <c r="F250" s="106">
        <v>4.0127314814814803E-2</v>
      </c>
      <c r="G250" s="107">
        <f>SUM(F250-E250)</f>
        <v>3.1793981481481472E-2</v>
      </c>
      <c r="H250" s="99"/>
      <c r="I250" s="100"/>
      <c r="J250" s="100"/>
      <c r="K250" s="100"/>
      <c r="L250" s="100"/>
      <c r="M250" s="100"/>
      <c r="N250" s="100"/>
      <c r="O250" s="101"/>
      <c r="P250" s="101"/>
      <c r="Q250" s="101"/>
      <c r="R250" s="100"/>
      <c r="S250" s="102"/>
      <c r="T250" s="103"/>
      <c r="U250" s="100"/>
      <c r="V250" s="100"/>
    </row>
    <row r="251" spans="1:22" ht="15" hidden="1" customHeight="1">
      <c r="A251" s="97" t="s">
        <v>117</v>
      </c>
      <c r="B251" s="97" t="s">
        <v>1029</v>
      </c>
      <c r="C251" s="98" t="s">
        <v>24</v>
      </c>
      <c r="D251" s="105" t="s">
        <v>1367</v>
      </c>
      <c r="E251" s="106">
        <v>1.1111111111111112E-2</v>
      </c>
      <c r="F251" s="106">
        <v>4.0127314814814803E-2</v>
      </c>
      <c r="G251" s="107">
        <f>SUM(F251-E251)</f>
        <v>2.901620370370369E-2</v>
      </c>
      <c r="H251" s="99"/>
      <c r="I251" s="100"/>
      <c r="J251" s="100"/>
      <c r="K251" s="100"/>
      <c r="L251" s="100"/>
      <c r="M251" s="100"/>
      <c r="N251" s="100"/>
      <c r="O251" s="101"/>
      <c r="P251" s="101"/>
      <c r="Q251" s="101"/>
      <c r="R251" s="100"/>
      <c r="S251" s="100"/>
      <c r="T251" s="103"/>
      <c r="U251" s="100"/>
      <c r="V251" s="100"/>
    </row>
    <row r="252" spans="1:22" ht="15" hidden="1" customHeight="1">
      <c r="A252" s="97" t="s">
        <v>1039</v>
      </c>
      <c r="B252" s="97" t="s">
        <v>1040</v>
      </c>
      <c r="C252" s="98" t="s">
        <v>40</v>
      </c>
      <c r="D252" s="105" t="s">
        <v>1367</v>
      </c>
      <c r="E252" s="106">
        <v>2.7777777777777779E-3</v>
      </c>
      <c r="F252" s="106">
        <v>4.0127314814814803E-2</v>
      </c>
      <c r="G252" s="107">
        <f>SUM(F252-E252)</f>
        <v>3.7349537037037028E-2</v>
      </c>
      <c r="H252" s="99"/>
      <c r="I252" s="100"/>
      <c r="J252" s="100"/>
      <c r="K252" s="100"/>
      <c r="L252" s="100"/>
      <c r="M252" s="100"/>
      <c r="N252" s="100"/>
      <c r="O252" s="101"/>
      <c r="P252" s="102"/>
      <c r="Q252" s="101"/>
      <c r="R252" s="100"/>
      <c r="S252" s="100"/>
      <c r="T252" s="103"/>
      <c r="U252" s="100"/>
      <c r="V252" s="100"/>
    </row>
    <row r="253" spans="1:22" ht="15" hidden="1" customHeight="1">
      <c r="A253" s="97" t="s">
        <v>706</v>
      </c>
      <c r="B253" s="97" t="s">
        <v>1043</v>
      </c>
      <c r="C253" s="98" t="s">
        <v>40</v>
      </c>
      <c r="D253" s="105" t="s">
        <v>1367</v>
      </c>
      <c r="E253" s="106">
        <v>8.3333333333333332E-3</v>
      </c>
      <c r="F253" s="106">
        <v>4.0127314814814803E-2</v>
      </c>
      <c r="G253" s="107">
        <f>SUM(F253-E253)</f>
        <v>3.1793981481481472E-2</v>
      </c>
      <c r="H253" s="99"/>
      <c r="I253" s="100"/>
      <c r="J253" s="100"/>
      <c r="K253" s="100"/>
      <c r="L253" s="100"/>
      <c r="M253" s="100"/>
      <c r="N253" s="100"/>
      <c r="O253" s="102"/>
      <c r="P253" s="101"/>
      <c r="Q253" s="109"/>
      <c r="R253" s="100"/>
      <c r="S253" s="100"/>
      <c r="T253" s="103"/>
      <c r="U253" s="102"/>
      <c r="V253" s="100"/>
    </row>
    <row r="254" spans="1:22" ht="15" hidden="1" customHeight="1">
      <c r="A254" s="97" t="s">
        <v>1046</v>
      </c>
      <c r="B254" s="97" t="s">
        <v>1047</v>
      </c>
      <c r="C254" s="98" t="s">
        <v>24</v>
      </c>
      <c r="D254" s="105" t="s">
        <v>1367</v>
      </c>
      <c r="E254" s="106">
        <v>5.5555555555555558E-3</v>
      </c>
      <c r="F254" s="106">
        <v>4.0127314814814803E-2</v>
      </c>
      <c r="G254" s="107">
        <f>SUM(F254-E254)</f>
        <v>3.4571759259259247E-2</v>
      </c>
      <c r="H254" s="99"/>
      <c r="I254" s="100"/>
      <c r="J254" s="100"/>
      <c r="K254" s="100"/>
      <c r="L254" s="100"/>
      <c r="M254" s="100"/>
      <c r="N254" s="100"/>
      <c r="O254" s="101"/>
      <c r="P254" s="102"/>
      <c r="Q254" s="101"/>
      <c r="R254" s="100"/>
      <c r="S254" s="100"/>
      <c r="T254" s="103"/>
      <c r="U254" s="102"/>
      <c r="V254" s="100"/>
    </row>
    <row r="255" spans="1:22" ht="15" hidden="1" customHeight="1">
      <c r="A255" s="97" t="s">
        <v>51</v>
      </c>
      <c r="B255" s="97" t="s">
        <v>1051</v>
      </c>
      <c r="C255" s="98" t="s">
        <v>40</v>
      </c>
      <c r="D255" s="105" t="s">
        <v>1367</v>
      </c>
      <c r="E255" s="106">
        <v>1.1111111111111112E-2</v>
      </c>
      <c r="F255" s="106">
        <v>4.0127314814814803E-2</v>
      </c>
      <c r="G255" s="107">
        <f>SUM(F255-E255)</f>
        <v>2.901620370370369E-2</v>
      </c>
      <c r="H255" s="99"/>
      <c r="I255" s="100"/>
      <c r="J255" s="100"/>
      <c r="K255" s="100"/>
      <c r="L255" s="100"/>
      <c r="M255" s="100"/>
      <c r="N255" s="100"/>
      <c r="O255" s="101"/>
      <c r="P255" s="102"/>
      <c r="Q255" s="101"/>
      <c r="R255" s="100"/>
      <c r="S255" s="100"/>
      <c r="T255" s="103"/>
      <c r="U255" s="102"/>
      <c r="V255" s="100"/>
    </row>
    <row r="256" spans="1:22" ht="15" hidden="1" customHeight="1">
      <c r="A256" s="97" t="s">
        <v>1059</v>
      </c>
      <c r="B256" s="97" t="s">
        <v>1060</v>
      </c>
      <c r="C256" s="98" t="s">
        <v>40</v>
      </c>
      <c r="D256" s="105" t="s">
        <v>1367</v>
      </c>
      <c r="E256" s="106">
        <v>8.3333333333333332E-3</v>
      </c>
      <c r="F256" s="106">
        <v>4.0127314814814803E-2</v>
      </c>
      <c r="G256" s="107">
        <f>SUM(F256-E256)</f>
        <v>3.1793981481481472E-2</v>
      </c>
      <c r="H256" s="99"/>
      <c r="I256" s="100"/>
      <c r="J256" s="100"/>
      <c r="K256" s="100"/>
      <c r="L256" s="100"/>
      <c r="M256" s="100"/>
      <c r="N256" s="100"/>
      <c r="O256" s="101"/>
      <c r="P256" s="102"/>
      <c r="Q256" s="101"/>
      <c r="R256" s="100"/>
      <c r="S256" s="100"/>
      <c r="T256" s="103"/>
      <c r="U256" s="100"/>
      <c r="V256" s="100"/>
    </row>
    <row r="257" spans="1:22" ht="15" hidden="1" customHeight="1">
      <c r="A257" s="97" t="s">
        <v>613</v>
      </c>
      <c r="B257" s="97" t="s">
        <v>1060</v>
      </c>
      <c r="C257" s="98" t="s">
        <v>24</v>
      </c>
      <c r="D257" s="105" t="s">
        <v>1367</v>
      </c>
      <c r="E257" s="106">
        <v>5.5555555555555558E-3</v>
      </c>
      <c r="F257" s="106">
        <v>4.0127314814814803E-2</v>
      </c>
      <c r="G257" s="107">
        <f>SUM(F257-E257)</f>
        <v>3.4571759259259247E-2</v>
      </c>
      <c r="H257" s="99"/>
      <c r="I257" s="100"/>
      <c r="J257" s="100"/>
      <c r="K257" s="100"/>
      <c r="L257" s="100"/>
      <c r="M257" s="100"/>
      <c r="N257" s="100"/>
      <c r="O257" s="101"/>
      <c r="P257" s="102"/>
      <c r="Q257" s="101"/>
      <c r="R257" s="100"/>
      <c r="S257" s="100"/>
      <c r="T257" s="103"/>
      <c r="U257" s="100"/>
      <c r="V257" s="100"/>
    </row>
    <row r="258" spans="1:22" ht="15" hidden="1" customHeight="1">
      <c r="A258" s="97" t="s">
        <v>367</v>
      </c>
      <c r="B258" s="97" t="s">
        <v>1060</v>
      </c>
      <c r="C258" s="98" t="s">
        <v>40</v>
      </c>
      <c r="D258" s="105" t="s">
        <v>1367</v>
      </c>
      <c r="E258" s="106">
        <v>8.3333333333333332E-3</v>
      </c>
      <c r="F258" s="106">
        <v>4.0127314814814803E-2</v>
      </c>
      <c r="G258" s="107">
        <f>SUM(F258-E258)</f>
        <v>3.1793981481481472E-2</v>
      </c>
      <c r="H258" s="99"/>
      <c r="I258" s="100"/>
      <c r="J258" s="100"/>
      <c r="K258" s="100"/>
      <c r="L258" s="100"/>
      <c r="M258" s="100"/>
      <c r="N258" s="100"/>
      <c r="O258" s="101"/>
      <c r="P258" s="102"/>
      <c r="Q258" s="101"/>
      <c r="R258" s="100"/>
      <c r="S258" s="100"/>
      <c r="T258" s="103"/>
      <c r="U258" s="100"/>
      <c r="V258" s="100"/>
    </row>
    <row r="259" spans="1:22" ht="15" hidden="1" customHeight="1">
      <c r="A259" s="97" t="s">
        <v>270</v>
      </c>
      <c r="B259" s="97" t="s">
        <v>1064</v>
      </c>
      <c r="C259" s="98" t="s">
        <v>24</v>
      </c>
      <c r="D259" s="105" t="s">
        <v>1367</v>
      </c>
      <c r="E259" s="106">
        <v>8.3333333333333332E-3</v>
      </c>
      <c r="F259" s="106">
        <v>4.0127314814814803E-2</v>
      </c>
      <c r="G259" s="107">
        <f>SUM(F259-E259)</f>
        <v>3.1793981481481472E-2</v>
      </c>
      <c r="H259" s="99"/>
      <c r="I259" s="100"/>
      <c r="J259" s="100"/>
      <c r="K259" s="100"/>
      <c r="L259" s="100"/>
      <c r="M259" s="100"/>
      <c r="N259" s="100"/>
      <c r="O259" s="101"/>
      <c r="P259" s="102"/>
      <c r="Q259" s="101"/>
      <c r="R259" s="100"/>
      <c r="S259" s="100"/>
      <c r="T259" s="103"/>
      <c r="U259" s="100"/>
      <c r="V259" s="100"/>
    </row>
    <row r="260" spans="1:22" ht="15" hidden="1" customHeight="1">
      <c r="A260" s="97" t="s">
        <v>1072</v>
      </c>
      <c r="B260" s="97" t="s">
        <v>1068</v>
      </c>
      <c r="C260" s="98" t="s">
        <v>24</v>
      </c>
      <c r="D260" s="105" t="s">
        <v>1367</v>
      </c>
      <c r="E260" s="106">
        <v>2.7777777777777779E-3</v>
      </c>
      <c r="F260" s="106">
        <v>4.0127314814814803E-2</v>
      </c>
      <c r="G260" s="107">
        <f>SUM(F260-E260)</f>
        <v>3.7349537037037028E-2</v>
      </c>
      <c r="H260" s="99"/>
      <c r="I260" s="100"/>
      <c r="J260" s="100"/>
      <c r="K260" s="100"/>
      <c r="L260" s="100"/>
      <c r="M260" s="100"/>
      <c r="N260" s="100"/>
      <c r="O260" s="101"/>
      <c r="P260" s="102"/>
      <c r="Q260" s="101"/>
      <c r="R260" s="100"/>
      <c r="S260" s="100"/>
      <c r="T260" s="103"/>
      <c r="U260" s="100"/>
      <c r="V260" s="100"/>
    </row>
    <row r="261" spans="1:22" ht="15" hidden="1" customHeight="1">
      <c r="A261" s="97" t="s">
        <v>1074</v>
      </c>
      <c r="B261" s="97" t="s">
        <v>1068</v>
      </c>
      <c r="C261" s="98" t="s">
        <v>24</v>
      </c>
      <c r="D261" s="105" t="s">
        <v>1367</v>
      </c>
      <c r="E261" s="106">
        <v>5.5555555555555558E-3</v>
      </c>
      <c r="F261" s="106">
        <v>4.0127314814814803E-2</v>
      </c>
      <c r="G261" s="107">
        <f>SUM(F261-E261)</f>
        <v>3.4571759259259247E-2</v>
      </c>
      <c r="H261" s="99"/>
      <c r="I261" s="100"/>
      <c r="J261" s="100"/>
      <c r="K261" s="100"/>
      <c r="L261" s="100"/>
      <c r="M261" s="100"/>
      <c r="N261" s="100"/>
      <c r="O261" s="101"/>
      <c r="P261" s="102"/>
      <c r="Q261" s="101"/>
      <c r="R261" s="100"/>
      <c r="S261" s="100"/>
      <c r="T261" s="103"/>
      <c r="U261" s="100"/>
      <c r="V261" s="100"/>
    </row>
    <row r="262" spans="1:22" ht="15" hidden="1" customHeight="1">
      <c r="A262" s="97" t="s">
        <v>1077</v>
      </c>
      <c r="B262" s="97" t="s">
        <v>1068</v>
      </c>
      <c r="C262" s="98" t="s">
        <v>24</v>
      </c>
      <c r="D262" s="105" t="s">
        <v>1367</v>
      </c>
      <c r="E262" s="106">
        <v>8.3333333333333332E-3</v>
      </c>
      <c r="F262" s="106">
        <v>4.0127314814814803E-2</v>
      </c>
      <c r="G262" s="107">
        <f>SUM(F262-E262)</f>
        <v>3.1793981481481472E-2</v>
      </c>
      <c r="H262" s="99"/>
      <c r="I262" s="100"/>
      <c r="J262" s="100"/>
      <c r="K262" s="100"/>
      <c r="L262" s="100"/>
      <c r="M262" s="100"/>
      <c r="N262" s="100"/>
      <c r="O262" s="101"/>
      <c r="P262" s="102"/>
      <c r="Q262" s="101"/>
      <c r="R262" s="100"/>
      <c r="S262" s="100"/>
      <c r="T262" s="103"/>
      <c r="U262" s="100"/>
      <c r="V262" s="100"/>
    </row>
    <row r="263" spans="1:22" ht="15" hidden="1" customHeight="1">
      <c r="A263" s="97" t="s">
        <v>1078</v>
      </c>
      <c r="B263" s="97" t="s">
        <v>1079</v>
      </c>
      <c r="C263" s="98" t="s">
        <v>24</v>
      </c>
      <c r="D263" s="105" t="s">
        <v>1367</v>
      </c>
      <c r="E263" s="106">
        <v>2.7777777777777779E-3</v>
      </c>
      <c r="F263" s="106">
        <v>4.0127314814814803E-2</v>
      </c>
      <c r="G263" s="107">
        <f>SUM(F263-E263)</f>
        <v>3.7349537037037028E-2</v>
      </c>
      <c r="H263" s="99"/>
      <c r="I263" s="100"/>
      <c r="J263" s="100"/>
      <c r="K263" s="100"/>
      <c r="L263" s="100"/>
      <c r="M263" s="100"/>
      <c r="N263" s="100"/>
      <c r="O263" s="101"/>
      <c r="P263" s="102"/>
      <c r="Q263" s="101"/>
      <c r="R263" s="100"/>
      <c r="S263" s="100"/>
      <c r="T263" s="103"/>
      <c r="U263" s="100"/>
      <c r="V263" s="100"/>
    </row>
    <row r="264" spans="1:22" ht="15" hidden="1" customHeight="1">
      <c r="A264" s="97" t="s">
        <v>1085</v>
      </c>
      <c r="B264" s="97" t="s">
        <v>1086</v>
      </c>
      <c r="C264" s="98" t="s">
        <v>40</v>
      </c>
      <c r="D264" s="105" t="s">
        <v>1367</v>
      </c>
      <c r="E264" s="106">
        <v>2.7777777777777779E-3</v>
      </c>
      <c r="F264" s="106">
        <v>4.0127314814814803E-2</v>
      </c>
      <c r="G264" s="107">
        <f>SUM(F264-E264)</f>
        <v>3.7349537037037028E-2</v>
      </c>
      <c r="H264" s="99"/>
      <c r="I264" s="100"/>
      <c r="J264" s="100"/>
      <c r="K264" s="100"/>
      <c r="L264" s="100"/>
      <c r="M264" s="100"/>
      <c r="N264" s="100"/>
      <c r="O264" s="101"/>
      <c r="P264" s="102"/>
      <c r="Q264" s="101"/>
      <c r="R264" s="100"/>
      <c r="S264" s="100"/>
      <c r="T264" s="103"/>
      <c r="U264" s="100"/>
      <c r="V264" s="100"/>
    </row>
    <row r="265" spans="1:22" ht="15" hidden="1" customHeight="1">
      <c r="A265" s="97" t="s">
        <v>329</v>
      </c>
      <c r="B265" s="97" t="s">
        <v>1092</v>
      </c>
      <c r="C265" s="98" t="s">
        <v>40</v>
      </c>
      <c r="D265" s="105" t="s">
        <v>1367</v>
      </c>
      <c r="E265" s="106">
        <v>2.7777777777777779E-3</v>
      </c>
      <c r="F265" s="106">
        <v>4.0127314814814803E-2</v>
      </c>
      <c r="G265" s="107">
        <f>SUM(F265-E265)</f>
        <v>3.7349537037037028E-2</v>
      </c>
      <c r="H265" s="99"/>
      <c r="I265" s="100"/>
      <c r="J265" s="100"/>
      <c r="K265" s="100"/>
      <c r="L265" s="100"/>
      <c r="M265" s="100"/>
      <c r="N265" s="100"/>
      <c r="O265" s="101"/>
      <c r="P265" s="102"/>
      <c r="Q265" s="101"/>
      <c r="R265" s="100"/>
      <c r="S265" s="100"/>
      <c r="T265" s="103"/>
      <c r="U265" s="102"/>
      <c r="V265" s="100"/>
    </row>
    <row r="266" spans="1:22" ht="15" hidden="1" customHeight="1">
      <c r="A266" s="97" t="s">
        <v>261</v>
      </c>
      <c r="B266" s="97" t="s">
        <v>1101</v>
      </c>
      <c r="C266" s="98" t="s">
        <v>40</v>
      </c>
      <c r="D266" s="105" t="s">
        <v>1370</v>
      </c>
      <c r="E266" s="106">
        <v>0</v>
      </c>
      <c r="F266" s="106">
        <v>4.0127314814814803E-2</v>
      </c>
      <c r="G266" s="107">
        <f>SUM(F266-E266)</f>
        <v>4.0127314814814803E-2</v>
      </c>
      <c r="H266" s="99"/>
      <c r="I266" s="100"/>
      <c r="J266" s="100"/>
      <c r="K266" s="100"/>
      <c r="L266" s="100"/>
      <c r="M266" s="100"/>
      <c r="N266" s="100"/>
      <c r="O266" s="101"/>
      <c r="P266" s="102"/>
      <c r="Q266" s="101"/>
      <c r="R266" s="100"/>
      <c r="S266" s="100"/>
      <c r="T266" s="103"/>
      <c r="U266" s="102"/>
      <c r="V266" s="100"/>
    </row>
    <row r="267" spans="1:22" ht="15" hidden="1" customHeight="1">
      <c r="A267" s="97" t="s">
        <v>361</v>
      </c>
      <c r="B267" s="97" t="s">
        <v>1104</v>
      </c>
      <c r="C267" s="98" t="s">
        <v>40</v>
      </c>
      <c r="D267" s="105" t="s">
        <v>1367</v>
      </c>
      <c r="E267" s="106">
        <v>1.9444444444444445E-2</v>
      </c>
      <c r="F267" s="106">
        <v>4.0127314814814803E-2</v>
      </c>
      <c r="G267" s="107">
        <f>SUM(F267-E267)</f>
        <v>2.0682870370370358E-2</v>
      </c>
      <c r="H267" s="99"/>
      <c r="I267" s="100"/>
      <c r="J267" s="100"/>
      <c r="K267" s="100"/>
      <c r="L267" s="100"/>
      <c r="M267" s="100"/>
      <c r="N267" s="100"/>
      <c r="O267" s="101"/>
      <c r="P267" s="102"/>
      <c r="Q267" s="101"/>
      <c r="R267" s="100"/>
      <c r="S267" s="100"/>
      <c r="T267" s="103"/>
      <c r="U267" s="100"/>
      <c r="V267" s="100"/>
    </row>
    <row r="268" spans="1:22" ht="15" hidden="1" customHeight="1">
      <c r="A268" s="97" t="s">
        <v>1108</v>
      </c>
      <c r="B268" s="97" t="s">
        <v>1109</v>
      </c>
      <c r="C268" s="98" t="s">
        <v>24</v>
      </c>
      <c r="D268" s="105" t="s">
        <v>1370</v>
      </c>
      <c r="E268" s="106">
        <v>1.9444444444444445E-2</v>
      </c>
      <c r="F268" s="106">
        <v>4.0127314814814803E-2</v>
      </c>
      <c r="G268" s="107">
        <f>SUM(F268-E268)</f>
        <v>2.0682870370370358E-2</v>
      </c>
      <c r="H268" s="99"/>
      <c r="I268" s="100"/>
      <c r="J268" s="100"/>
      <c r="K268" s="100"/>
      <c r="L268" s="100"/>
      <c r="M268" s="100"/>
      <c r="N268" s="100"/>
      <c r="O268" s="101"/>
      <c r="P268" s="102"/>
      <c r="Q268" s="101"/>
      <c r="R268" s="100"/>
      <c r="S268" s="100"/>
      <c r="T268" s="103"/>
      <c r="U268" s="100"/>
      <c r="V268" s="100"/>
    </row>
    <row r="269" spans="1:22" ht="15" hidden="1" customHeight="1">
      <c r="A269" s="97" t="s">
        <v>261</v>
      </c>
      <c r="B269" s="97" t="s">
        <v>1113</v>
      </c>
      <c r="C269" s="98" t="s">
        <v>40</v>
      </c>
      <c r="D269" s="105" t="s">
        <v>1367</v>
      </c>
      <c r="E269" s="106">
        <v>1.9444444444444445E-2</v>
      </c>
      <c r="F269" s="106">
        <v>4.0127314814814803E-2</v>
      </c>
      <c r="G269" s="107">
        <f>SUM(F269-E269)</f>
        <v>2.0682870370370358E-2</v>
      </c>
      <c r="H269" s="99"/>
      <c r="I269" s="100"/>
      <c r="J269" s="100"/>
      <c r="K269" s="100"/>
      <c r="L269" s="100"/>
      <c r="M269" s="100"/>
      <c r="N269" s="100"/>
      <c r="O269" s="101"/>
      <c r="P269" s="102"/>
      <c r="Q269" s="101"/>
      <c r="R269" s="100"/>
      <c r="S269" s="100"/>
      <c r="T269" s="103"/>
      <c r="U269" s="100"/>
      <c r="V269" s="100"/>
    </row>
    <row r="270" spans="1:22" ht="15" hidden="1" customHeight="1">
      <c r="A270" s="97" t="s">
        <v>1118</v>
      </c>
      <c r="B270" s="97" t="s">
        <v>1119</v>
      </c>
      <c r="C270" s="98" t="s">
        <v>40</v>
      </c>
      <c r="D270" s="105" t="s">
        <v>1370</v>
      </c>
      <c r="E270" s="106">
        <v>1.9444444444444445E-2</v>
      </c>
      <c r="F270" s="106">
        <v>4.0127314814814803E-2</v>
      </c>
      <c r="G270" s="107">
        <f>SUM(F270-E270)</f>
        <v>2.0682870370370358E-2</v>
      </c>
      <c r="H270" s="99"/>
      <c r="I270" s="100"/>
      <c r="J270" s="100"/>
      <c r="K270" s="100"/>
      <c r="L270" s="100"/>
      <c r="M270" s="100"/>
      <c r="N270" s="100"/>
      <c r="O270" s="101"/>
      <c r="P270" s="102"/>
      <c r="Q270" s="101"/>
      <c r="R270" s="100"/>
      <c r="S270" s="100"/>
      <c r="T270" s="103"/>
      <c r="U270" s="100"/>
      <c r="V270" s="100"/>
    </row>
    <row r="271" spans="1:22" ht="15" hidden="1" customHeight="1">
      <c r="A271" s="97" t="s">
        <v>496</v>
      </c>
      <c r="B271" s="97" t="s">
        <v>1121</v>
      </c>
      <c r="C271" s="98" t="s">
        <v>40</v>
      </c>
      <c r="D271" s="105" t="s">
        <v>1367</v>
      </c>
      <c r="E271" s="106">
        <v>1.9444444444444445E-2</v>
      </c>
      <c r="F271" s="106">
        <v>4.0127314814814803E-2</v>
      </c>
      <c r="G271" s="107">
        <f>SUM(F271-E271)</f>
        <v>2.0682870370370358E-2</v>
      </c>
      <c r="H271" s="99"/>
      <c r="I271" s="100"/>
      <c r="J271" s="100"/>
      <c r="K271" s="100"/>
      <c r="L271" s="100"/>
      <c r="M271" s="100"/>
      <c r="N271" s="100"/>
      <c r="O271" s="101"/>
      <c r="P271" s="102"/>
      <c r="Q271" s="101"/>
      <c r="R271" s="100"/>
      <c r="S271" s="100"/>
      <c r="T271" s="103"/>
      <c r="U271" s="100"/>
      <c r="V271" s="100"/>
    </row>
    <row r="272" spans="1:22" ht="15" hidden="1" customHeight="1">
      <c r="A272" s="97" t="s">
        <v>1125</v>
      </c>
      <c r="B272" s="97" t="s">
        <v>1126</v>
      </c>
      <c r="C272" s="98" t="s">
        <v>24</v>
      </c>
      <c r="D272" s="105" t="s">
        <v>1370</v>
      </c>
      <c r="E272" s="106">
        <v>1.9444444444444445E-2</v>
      </c>
      <c r="F272" s="106">
        <v>4.0127314814814803E-2</v>
      </c>
      <c r="G272" s="107">
        <f>SUM(F272-E272)</f>
        <v>2.0682870370370358E-2</v>
      </c>
      <c r="H272" s="99"/>
      <c r="I272" s="100"/>
      <c r="J272" s="100"/>
      <c r="K272" s="100"/>
      <c r="L272" s="100"/>
      <c r="M272" s="100"/>
      <c r="N272" s="100"/>
      <c r="O272" s="101"/>
      <c r="P272" s="102"/>
      <c r="Q272" s="101"/>
      <c r="R272" s="100"/>
      <c r="S272" s="100"/>
      <c r="T272" s="103"/>
      <c r="U272" s="100"/>
      <c r="V272" s="100"/>
    </row>
    <row r="273" spans="1:22" ht="15" hidden="1" customHeight="1">
      <c r="A273" s="97" t="s">
        <v>1130</v>
      </c>
      <c r="B273" s="97" t="s">
        <v>1131</v>
      </c>
      <c r="C273" s="98" t="s">
        <v>40</v>
      </c>
      <c r="D273" s="105" t="s">
        <v>1367</v>
      </c>
      <c r="E273" s="106">
        <v>1.9444444444444445E-2</v>
      </c>
      <c r="F273" s="106">
        <v>4.0127314814814803E-2</v>
      </c>
      <c r="G273" s="107">
        <f>SUM(F273-E273)</f>
        <v>2.0682870370370358E-2</v>
      </c>
      <c r="H273" s="99"/>
      <c r="I273" s="100"/>
      <c r="J273" s="100"/>
      <c r="K273" s="100"/>
      <c r="L273" s="100"/>
      <c r="M273" s="100"/>
      <c r="N273" s="100"/>
      <c r="O273" s="101"/>
      <c r="P273" s="102"/>
      <c r="Q273" s="101"/>
      <c r="R273" s="100"/>
      <c r="S273" s="100"/>
      <c r="T273" s="129"/>
      <c r="U273" s="100"/>
      <c r="V273" s="100"/>
    </row>
    <row r="274" spans="1:22" ht="15" hidden="1" customHeight="1">
      <c r="A274" s="97" t="s">
        <v>467</v>
      </c>
      <c r="B274" s="97" t="s">
        <v>1133</v>
      </c>
      <c r="C274" s="98" t="s">
        <v>40</v>
      </c>
      <c r="D274" s="105" t="s">
        <v>1370</v>
      </c>
      <c r="E274" s="106">
        <v>1.6666666666666666E-2</v>
      </c>
      <c r="F274" s="106">
        <v>4.0127314814814803E-2</v>
      </c>
      <c r="G274" s="107">
        <f>SUM(F274-E274)</f>
        <v>2.3460648148148137E-2</v>
      </c>
      <c r="H274" s="99"/>
      <c r="I274" s="100"/>
      <c r="J274" s="100"/>
      <c r="K274" s="100"/>
      <c r="L274" s="100"/>
      <c r="M274" s="100"/>
      <c r="N274" s="100"/>
      <c r="O274" s="101"/>
      <c r="P274" s="102"/>
      <c r="Q274" s="101"/>
      <c r="R274" s="100"/>
      <c r="S274" s="100"/>
      <c r="T274" s="103"/>
      <c r="U274" s="100"/>
      <c r="V274" s="100"/>
    </row>
    <row r="275" spans="1:22" ht="15" hidden="1" customHeight="1">
      <c r="A275" s="97" t="s">
        <v>1136</v>
      </c>
      <c r="B275" s="97" t="s">
        <v>1137</v>
      </c>
      <c r="C275" s="98" t="s">
        <v>24</v>
      </c>
      <c r="D275" s="105" t="s">
        <v>1367</v>
      </c>
      <c r="E275" s="106">
        <v>1.6666666666666666E-2</v>
      </c>
      <c r="F275" s="106">
        <v>4.0127314814814803E-2</v>
      </c>
      <c r="G275" s="107">
        <f>SUM(F275-E275)</f>
        <v>2.3460648148148137E-2</v>
      </c>
      <c r="H275" s="99"/>
      <c r="I275" s="100"/>
      <c r="J275" s="100"/>
      <c r="K275" s="100"/>
      <c r="L275" s="100"/>
      <c r="M275" s="100"/>
      <c r="N275" s="100"/>
      <c r="O275" s="101"/>
      <c r="P275" s="102"/>
      <c r="Q275" s="101"/>
      <c r="R275" s="100"/>
      <c r="S275" s="100"/>
      <c r="T275" s="103"/>
      <c r="U275" s="100"/>
      <c r="V275" s="100"/>
    </row>
    <row r="276" spans="1:22" ht="15" hidden="1" customHeight="1">
      <c r="A276" s="97" t="s">
        <v>1139</v>
      </c>
      <c r="B276" s="97" t="s">
        <v>1140</v>
      </c>
      <c r="C276" s="98" t="s">
        <v>24</v>
      </c>
      <c r="D276" s="105" t="s">
        <v>1370</v>
      </c>
      <c r="E276" s="106">
        <v>1.3888888888888888E-2</v>
      </c>
      <c r="F276" s="106">
        <v>4.0127314814814803E-2</v>
      </c>
      <c r="G276" s="107">
        <f>SUM(F276-E276)</f>
        <v>2.6238425925925915E-2</v>
      </c>
      <c r="H276" s="99"/>
      <c r="I276" s="100"/>
      <c r="J276" s="100"/>
      <c r="K276" s="100"/>
      <c r="L276" s="100"/>
      <c r="M276" s="100"/>
      <c r="N276" s="100"/>
      <c r="O276" s="101"/>
      <c r="P276" s="102"/>
      <c r="Q276" s="101"/>
      <c r="R276" s="100"/>
      <c r="S276" s="100"/>
      <c r="T276" s="103"/>
      <c r="U276" s="102"/>
      <c r="V276" s="100"/>
    </row>
    <row r="277" spans="1:22" ht="15" hidden="1" customHeight="1">
      <c r="A277" s="97" t="s">
        <v>394</v>
      </c>
      <c r="B277" s="97" t="s">
        <v>1145</v>
      </c>
      <c r="C277" s="98" t="s">
        <v>40</v>
      </c>
      <c r="D277" s="105" t="s">
        <v>1367</v>
      </c>
      <c r="E277" s="106">
        <v>1.6666666666666666E-2</v>
      </c>
      <c r="F277" s="106">
        <v>4.0127314814814803E-2</v>
      </c>
      <c r="G277" s="107">
        <f>SUM(F277-E277)</f>
        <v>2.3460648148148137E-2</v>
      </c>
      <c r="H277" s="99"/>
      <c r="I277" s="100"/>
      <c r="J277" s="100"/>
      <c r="K277" s="100"/>
      <c r="L277" s="100"/>
      <c r="M277" s="100"/>
      <c r="N277" s="100"/>
      <c r="O277" s="101"/>
      <c r="P277" s="102"/>
      <c r="Q277" s="115"/>
      <c r="R277" s="100"/>
      <c r="S277" s="100"/>
      <c r="T277" s="103"/>
      <c r="U277" s="100"/>
      <c r="V277" s="100"/>
    </row>
    <row r="278" spans="1:22" ht="15" hidden="1" customHeight="1">
      <c r="A278" s="97" t="s">
        <v>117</v>
      </c>
      <c r="B278" s="97" t="s">
        <v>1151</v>
      </c>
      <c r="C278" s="98" t="s">
        <v>24</v>
      </c>
      <c r="D278" s="105" t="s">
        <v>1367</v>
      </c>
      <c r="E278" s="106">
        <v>1.6666666666666666E-2</v>
      </c>
      <c r="F278" s="106">
        <v>4.0127314814814803E-2</v>
      </c>
      <c r="G278" s="107">
        <f>SUM(F278-E278)</f>
        <v>2.3460648148148137E-2</v>
      </c>
      <c r="H278" s="99"/>
      <c r="I278" s="100"/>
      <c r="J278" s="100"/>
      <c r="K278" s="100"/>
      <c r="L278" s="100"/>
      <c r="M278" s="100"/>
      <c r="N278" s="100"/>
      <c r="O278" s="101"/>
      <c r="P278" s="102"/>
      <c r="Q278" s="101"/>
      <c r="R278" s="100"/>
      <c r="S278" s="100"/>
      <c r="T278" s="103"/>
      <c r="U278" s="100"/>
      <c r="V278" s="100"/>
    </row>
    <row r="279" spans="1:22" ht="15" hidden="1" customHeight="1">
      <c r="A279" s="97" t="s">
        <v>1155</v>
      </c>
      <c r="B279" s="97" t="s">
        <v>1151</v>
      </c>
      <c r="C279" s="98" t="s">
        <v>24</v>
      </c>
      <c r="D279" s="105" t="s">
        <v>1370</v>
      </c>
      <c r="E279" s="106">
        <v>1.6666666666666666E-2</v>
      </c>
      <c r="F279" s="106">
        <v>4.0127314814814803E-2</v>
      </c>
      <c r="G279" s="107">
        <f>SUM(F279-E279)</f>
        <v>2.3460648148148137E-2</v>
      </c>
      <c r="H279" s="99"/>
      <c r="I279" s="100"/>
      <c r="J279" s="100"/>
      <c r="K279" s="100"/>
      <c r="L279" s="100"/>
      <c r="M279" s="100"/>
      <c r="N279" s="100"/>
      <c r="O279" s="101"/>
      <c r="P279" s="102"/>
      <c r="Q279" s="101"/>
      <c r="R279" s="100"/>
      <c r="S279" s="100"/>
      <c r="T279" s="103"/>
      <c r="U279" s="100"/>
      <c r="V279" s="100"/>
    </row>
    <row r="280" spans="1:22" ht="15" hidden="1" customHeight="1">
      <c r="A280" s="97" t="s">
        <v>106</v>
      </c>
      <c r="B280" s="97" t="s">
        <v>1164</v>
      </c>
      <c r="C280" s="98" t="s">
        <v>40</v>
      </c>
      <c r="D280" s="105" t="s">
        <v>1370</v>
      </c>
      <c r="E280" s="106">
        <v>1.6666666666666666E-2</v>
      </c>
      <c r="F280" s="106">
        <v>4.0127314814814803E-2</v>
      </c>
      <c r="G280" s="107">
        <f>SUM(F280-E280)</f>
        <v>2.3460648148148137E-2</v>
      </c>
      <c r="H280" s="99"/>
      <c r="I280" s="100"/>
      <c r="J280" s="100"/>
      <c r="K280" s="100"/>
      <c r="L280" s="100"/>
      <c r="M280" s="100"/>
      <c r="N280" s="100"/>
      <c r="O280" s="101"/>
      <c r="P280" s="102"/>
      <c r="Q280" s="101"/>
      <c r="R280" s="100"/>
      <c r="S280" s="100"/>
      <c r="T280" s="103"/>
      <c r="U280" s="100"/>
      <c r="V280" s="100"/>
    </row>
    <row r="281" spans="1:22" ht="15" hidden="1" customHeight="1">
      <c r="A281" s="97" t="s">
        <v>471</v>
      </c>
      <c r="B281" s="97" t="s">
        <v>1168</v>
      </c>
      <c r="C281" s="98" t="s">
        <v>40</v>
      </c>
      <c r="D281" s="105" t="s">
        <v>1371</v>
      </c>
      <c r="E281" s="106">
        <v>1.6666666666666666E-2</v>
      </c>
      <c r="F281" s="106">
        <v>4.0127314814814803E-2</v>
      </c>
      <c r="G281" s="107">
        <f>SUM(F281-E281)</f>
        <v>2.3460648148148137E-2</v>
      </c>
      <c r="H281" s="99"/>
      <c r="I281" s="100"/>
      <c r="J281" s="100"/>
      <c r="K281" s="100"/>
      <c r="L281" s="100"/>
      <c r="M281" s="100"/>
      <c r="N281" s="100"/>
      <c r="O281" s="101"/>
      <c r="P281" s="102"/>
      <c r="Q281" s="101"/>
      <c r="R281" s="100"/>
      <c r="S281" s="100"/>
      <c r="T281" s="103"/>
      <c r="U281" s="100"/>
      <c r="V281" s="100"/>
    </row>
    <row r="282" spans="1:22" ht="15" hidden="1" customHeight="1">
      <c r="A282" s="97" t="s">
        <v>801</v>
      </c>
      <c r="B282" s="97" t="s">
        <v>1172</v>
      </c>
      <c r="C282" s="98" t="s">
        <v>40</v>
      </c>
      <c r="D282" s="105" t="s">
        <v>1370</v>
      </c>
      <c r="E282" s="106">
        <v>1.6666666666666666E-2</v>
      </c>
      <c r="F282" s="106">
        <v>4.0127314814814803E-2</v>
      </c>
      <c r="G282" s="107">
        <f>SUM(F282-E282)</f>
        <v>2.3460648148148137E-2</v>
      </c>
      <c r="H282" s="99"/>
      <c r="I282" s="100"/>
      <c r="J282" s="100"/>
      <c r="K282" s="100"/>
      <c r="L282" s="100"/>
      <c r="M282" s="100"/>
      <c r="N282" s="100"/>
      <c r="O282" s="101"/>
      <c r="P282" s="102"/>
      <c r="Q282" s="101"/>
      <c r="R282" s="100"/>
      <c r="S282" s="100"/>
      <c r="T282" s="103"/>
      <c r="U282" s="100"/>
      <c r="V282" s="100"/>
    </row>
    <row r="283" spans="1:22" ht="15" hidden="1" customHeight="1">
      <c r="A283" s="97" t="s">
        <v>329</v>
      </c>
      <c r="B283" s="97" t="s">
        <v>1172</v>
      </c>
      <c r="C283" s="98" t="s">
        <v>40</v>
      </c>
      <c r="D283" s="105" t="s">
        <v>1371</v>
      </c>
      <c r="E283" s="106">
        <v>1.6666666666666666E-2</v>
      </c>
      <c r="F283" s="106">
        <v>4.0127314814814803E-2</v>
      </c>
      <c r="G283" s="107">
        <f>SUM(F283-E283)</f>
        <v>2.3460648148148137E-2</v>
      </c>
      <c r="H283" s="99"/>
      <c r="I283" s="100"/>
      <c r="J283" s="100"/>
      <c r="K283" s="100"/>
      <c r="L283" s="100"/>
      <c r="M283" s="100"/>
      <c r="N283" s="100"/>
      <c r="O283" s="101"/>
      <c r="P283" s="102"/>
      <c r="Q283" s="101"/>
      <c r="R283" s="100"/>
      <c r="S283" s="100"/>
      <c r="T283" s="103"/>
      <c r="U283" s="100"/>
      <c r="V283" s="100"/>
    </row>
    <row r="284" spans="1:22" ht="15" hidden="1" customHeight="1">
      <c r="A284" s="97" t="s">
        <v>744</v>
      </c>
      <c r="B284" s="97" t="s">
        <v>1172</v>
      </c>
      <c r="C284" s="98" t="s">
        <v>24</v>
      </c>
      <c r="D284" s="105" t="s">
        <v>1370</v>
      </c>
      <c r="E284" s="106">
        <v>1.6666666666666666E-2</v>
      </c>
      <c r="F284" s="106">
        <v>4.0127314814814803E-2</v>
      </c>
      <c r="G284" s="107">
        <f>SUM(F284-E284)</f>
        <v>2.3460648148148137E-2</v>
      </c>
      <c r="H284" s="99"/>
      <c r="I284" s="100"/>
      <c r="J284" s="100"/>
      <c r="K284" s="100"/>
      <c r="L284" s="100"/>
      <c r="M284" s="100"/>
      <c r="N284" s="100"/>
      <c r="O284" s="101"/>
      <c r="P284" s="102"/>
      <c r="Q284" s="101"/>
      <c r="R284" s="100"/>
      <c r="S284" s="100"/>
      <c r="T284" s="103"/>
      <c r="U284" s="100"/>
      <c r="V284" s="100"/>
    </row>
    <row r="285" spans="1:22" ht="15" hidden="1" customHeight="1">
      <c r="A285" s="97" t="s">
        <v>85</v>
      </c>
      <c r="B285" s="97" t="s">
        <v>1172</v>
      </c>
      <c r="C285" s="98" t="s">
        <v>40</v>
      </c>
      <c r="D285" s="105" t="s">
        <v>1371</v>
      </c>
      <c r="E285" s="106">
        <v>1.3888888888888888E-2</v>
      </c>
      <c r="F285" s="106">
        <v>4.0127314814814803E-2</v>
      </c>
      <c r="G285" s="107">
        <f>SUM(F285-E285)</f>
        <v>2.6238425925925915E-2</v>
      </c>
      <c r="H285" s="99"/>
      <c r="I285" s="100"/>
      <c r="J285" s="100"/>
      <c r="K285" s="100"/>
      <c r="L285" s="100"/>
      <c r="M285" s="100"/>
      <c r="N285" s="100"/>
      <c r="O285" s="101"/>
      <c r="P285" s="102"/>
      <c r="Q285" s="101"/>
      <c r="R285" s="100"/>
      <c r="S285" s="100"/>
      <c r="T285" s="103"/>
      <c r="U285" s="100"/>
      <c r="V285" s="100"/>
    </row>
    <row r="286" spans="1:22" ht="15" hidden="1" customHeight="1">
      <c r="A286" s="97" t="s">
        <v>1180</v>
      </c>
      <c r="B286" s="97" t="s">
        <v>1181</v>
      </c>
      <c r="C286" s="98" t="s">
        <v>40</v>
      </c>
      <c r="D286" s="105" t="s">
        <v>1370</v>
      </c>
      <c r="E286" s="106">
        <v>1.3888888888888888E-2</v>
      </c>
      <c r="F286" s="106">
        <v>4.0127314814814803E-2</v>
      </c>
      <c r="G286" s="107">
        <f>SUM(F286-E286)</f>
        <v>2.6238425925925915E-2</v>
      </c>
      <c r="H286" s="99"/>
      <c r="I286" s="100"/>
      <c r="J286" s="100"/>
      <c r="K286" s="100"/>
      <c r="L286" s="100"/>
      <c r="M286" s="100"/>
      <c r="N286" s="100"/>
      <c r="O286" s="101"/>
      <c r="P286" s="102"/>
      <c r="Q286" s="101"/>
      <c r="R286" s="100"/>
      <c r="S286" s="100"/>
      <c r="T286" s="103"/>
      <c r="U286" s="100"/>
      <c r="V286" s="100"/>
    </row>
    <row r="287" spans="1:22" ht="15" hidden="1" customHeight="1">
      <c r="A287" s="97" t="s">
        <v>376</v>
      </c>
      <c r="B287" s="97" t="s">
        <v>1186</v>
      </c>
      <c r="C287" s="98" t="s">
        <v>40</v>
      </c>
      <c r="D287" s="105" t="s">
        <v>1371</v>
      </c>
      <c r="E287" s="106">
        <v>1.6666666666666666E-2</v>
      </c>
      <c r="F287" s="106">
        <v>4.0127314814814803E-2</v>
      </c>
      <c r="G287" s="107">
        <f>SUM(F287-E287)</f>
        <v>2.3460648148148137E-2</v>
      </c>
      <c r="H287" s="99"/>
      <c r="I287" s="100"/>
      <c r="J287" s="100"/>
      <c r="K287" s="100"/>
      <c r="L287" s="100"/>
      <c r="M287" s="100"/>
      <c r="N287" s="100"/>
      <c r="O287" s="101"/>
      <c r="P287" s="102"/>
      <c r="Q287" s="101"/>
      <c r="R287" s="100"/>
      <c r="S287" s="100"/>
      <c r="T287" s="103"/>
      <c r="U287" s="100"/>
      <c r="V287" s="100"/>
    </row>
    <row r="288" spans="1:22" ht="15" hidden="1" customHeight="1">
      <c r="A288" s="97" t="s">
        <v>517</v>
      </c>
      <c r="B288" s="97" t="s">
        <v>1191</v>
      </c>
      <c r="C288" s="98" t="s">
        <v>40</v>
      </c>
      <c r="D288" s="105" t="s">
        <v>24</v>
      </c>
      <c r="E288" s="106">
        <v>1.3888888888888888E-2</v>
      </c>
      <c r="F288" s="106">
        <v>4.0127314814814803E-2</v>
      </c>
      <c r="G288" s="107">
        <f>SUM(F288-E288)</f>
        <v>2.6238425925925915E-2</v>
      </c>
      <c r="H288" s="99"/>
      <c r="I288" s="100"/>
      <c r="J288" s="100"/>
      <c r="K288" s="100"/>
      <c r="L288" s="100"/>
      <c r="M288" s="100"/>
      <c r="N288" s="100"/>
      <c r="O288" s="101"/>
      <c r="P288" s="102"/>
      <c r="Q288" s="101"/>
      <c r="R288" s="100"/>
      <c r="S288" s="100"/>
      <c r="T288" s="103"/>
      <c r="U288" s="100"/>
      <c r="V288" s="100"/>
    </row>
    <row r="289" spans="1:22" ht="15" hidden="1" customHeight="1">
      <c r="A289" s="97" t="s">
        <v>426</v>
      </c>
      <c r="B289" s="97" t="s">
        <v>1195</v>
      </c>
      <c r="C289" s="98" t="s">
        <v>40</v>
      </c>
      <c r="D289" s="105" t="s">
        <v>1371</v>
      </c>
      <c r="E289" s="106">
        <v>1.3888888888888888E-2</v>
      </c>
      <c r="F289" s="106">
        <v>4.0127314814814803E-2</v>
      </c>
      <c r="G289" s="107">
        <f>SUM(F289-E289)</f>
        <v>2.6238425925925915E-2</v>
      </c>
      <c r="H289" s="99"/>
      <c r="I289" s="100"/>
      <c r="J289" s="100"/>
      <c r="K289" s="100"/>
      <c r="L289" s="100"/>
      <c r="M289" s="100"/>
      <c r="N289" s="100"/>
      <c r="O289" s="101"/>
      <c r="P289" s="102"/>
      <c r="Q289" s="101"/>
      <c r="R289" s="100"/>
      <c r="S289" s="100"/>
      <c r="T289" s="103"/>
      <c r="U289" s="102"/>
      <c r="V289" s="100"/>
    </row>
    <row r="290" spans="1:22" ht="15" hidden="1" customHeight="1">
      <c r="A290" s="97" t="s">
        <v>1197</v>
      </c>
      <c r="B290" s="97" t="s">
        <v>1195</v>
      </c>
      <c r="C290" s="98" t="s">
        <v>40</v>
      </c>
      <c r="D290" s="105" t="s">
        <v>1370</v>
      </c>
      <c r="E290" s="106">
        <v>1.3888888888888888E-2</v>
      </c>
      <c r="F290" s="106">
        <v>4.0127314814814803E-2</v>
      </c>
      <c r="G290" s="107">
        <f>SUM(F290-E290)</f>
        <v>2.6238425925925915E-2</v>
      </c>
      <c r="H290" s="99"/>
      <c r="I290" s="100"/>
      <c r="J290" s="100"/>
      <c r="K290" s="100"/>
      <c r="L290" s="100"/>
      <c r="M290" s="100"/>
      <c r="N290" s="100"/>
      <c r="O290" s="101"/>
      <c r="P290" s="102"/>
      <c r="Q290" s="101"/>
      <c r="R290" s="100"/>
      <c r="S290" s="114"/>
      <c r="T290" s="112"/>
      <c r="U290" s="114"/>
      <c r="V290" s="100"/>
    </row>
    <row r="291" spans="1:22" ht="15" hidden="1" customHeight="1">
      <c r="A291" s="97" t="s">
        <v>1180</v>
      </c>
      <c r="B291" s="97" t="s">
        <v>1195</v>
      </c>
      <c r="C291" s="98" t="s">
        <v>40</v>
      </c>
      <c r="D291" s="105" t="s">
        <v>1371</v>
      </c>
      <c r="E291" s="106">
        <v>1.3888888888888888E-2</v>
      </c>
      <c r="F291" s="106">
        <v>4.0127314814814803E-2</v>
      </c>
      <c r="G291" s="107">
        <f>SUM(F291-E291)</f>
        <v>2.6238425925925915E-2</v>
      </c>
      <c r="H291" s="99"/>
      <c r="I291" s="100"/>
      <c r="J291" s="100"/>
      <c r="K291" s="100"/>
      <c r="L291" s="100"/>
      <c r="M291" s="100"/>
      <c r="N291" s="100"/>
      <c r="O291" s="101"/>
      <c r="P291" s="102"/>
      <c r="Q291" s="101"/>
      <c r="R291" s="100"/>
      <c r="S291" s="100"/>
      <c r="T291" s="103"/>
      <c r="U291" s="100"/>
      <c r="V291" s="100"/>
    </row>
    <row r="292" spans="1:22" ht="15" hidden="1" customHeight="1">
      <c r="A292" s="97" t="s">
        <v>589</v>
      </c>
      <c r="B292" s="97" t="s">
        <v>1195</v>
      </c>
      <c r="C292" s="98" t="s">
        <v>40</v>
      </c>
      <c r="D292" s="105" t="s">
        <v>1370</v>
      </c>
      <c r="E292" s="106">
        <v>1.3888888888888888E-2</v>
      </c>
      <c r="F292" s="106">
        <v>4.0127314814814803E-2</v>
      </c>
      <c r="G292" s="107">
        <f>SUM(F292-E292)</f>
        <v>2.6238425925925915E-2</v>
      </c>
      <c r="H292" s="99"/>
      <c r="I292" s="100"/>
      <c r="J292" s="100"/>
      <c r="K292" s="100"/>
      <c r="L292" s="100"/>
      <c r="M292" s="100"/>
      <c r="N292" s="100"/>
      <c r="O292" s="101"/>
      <c r="P292" s="102"/>
      <c r="Q292" s="101"/>
      <c r="R292" s="100"/>
      <c r="S292" s="100"/>
      <c r="T292" s="103"/>
      <c r="U292" s="100"/>
      <c r="V292" s="100"/>
    </row>
    <row r="293" spans="1:22" ht="15" hidden="1" customHeight="1">
      <c r="A293" s="97" t="s">
        <v>589</v>
      </c>
      <c r="B293" s="97" t="s">
        <v>1195</v>
      </c>
      <c r="C293" s="98" t="s">
        <v>40</v>
      </c>
      <c r="D293" s="105" t="s">
        <v>1371</v>
      </c>
      <c r="E293" s="106">
        <v>1.3888888888888888E-2</v>
      </c>
      <c r="F293" s="106">
        <v>4.0127314814814803E-2</v>
      </c>
      <c r="G293" s="107">
        <f>SUM(F293-E293)</f>
        <v>2.6238425925925915E-2</v>
      </c>
      <c r="H293" s="99"/>
      <c r="I293" s="100"/>
      <c r="J293" s="100"/>
      <c r="K293" s="100"/>
      <c r="L293" s="100"/>
      <c r="M293" s="100"/>
      <c r="N293" s="100"/>
      <c r="O293" s="101"/>
      <c r="P293" s="102"/>
      <c r="Q293" s="101"/>
      <c r="R293" s="100"/>
      <c r="S293" s="100"/>
      <c r="T293" s="103"/>
      <c r="U293" s="100"/>
      <c r="V293" s="100"/>
    </row>
    <row r="294" spans="1:22" ht="15" hidden="1" customHeight="1">
      <c r="A294" s="97" t="s">
        <v>51</v>
      </c>
      <c r="B294" s="97" t="s">
        <v>1195</v>
      </c>
      <c r="C294" s="98" t="s">
        <v>40</v>
      </c>
      <c r="D294" s="105" t="s">
        <v>1370</v>
      </c>
      <c r="E294" s="106">
        <v>1.3888888888888888E-2</v>
      </c>
      <c r="F294" s="106">
        <v>4.0127314814814803E-2</v>
      </c>
      <c r="G294" s="107">
        <f>SUM(F294-E294)</f>
        <v>2.6238425925925915E-2</v>
      </c>
      <c r="H294" s="99"/>
      <c r="I294" s="100"/>
      <c r="J294" s="100"/>
      <c r="K294" s="100"/>
      <c r="L294" s="100"/>
      <c r="M294" s="100"/>
      <c r="N294" s="100"/>
      <c r="O294" s="101"/>
      <c r="P294" s="102"/>
      <c r="Q294" s="101"/>
      <c r="R294" s="100"/>
      <c r="S294" s="100"/>
      <c r="T294" s="103"/>
      <c r="U294" s="100"/>
      <c r="V294" s="100"/>
    </row>
    <row r="295" spans="1:22" ht="15" hidden="1" customHeight="1">
      <c r="A295" s="97" t="s">
        <v>1216</v>
      </c>
      <c r="B295" s="97" t="s">
        <v>1217</v>
      </c>
      <c r="C295" s="98" t="s">
        <v>40</v>
      </c>
      <c r="D295" s="105" t="s">
        <v>1370</v>
      </c>
      <c r="E295" s="106">
        <v>1.3888888888888888E-2</v>
      </c>
      <c r="F295" s="106">
        <v>4.0127314814814803E-2</v>
      </c>
      <c r="G295" s="107">
        <f>SUM(F295-E295)</f>
        <v>2.6238425925925915E-2</v>
      </c>
      <c r="H295" s="99"/>
      <c r="I295" s="100"/>
      <c r="J295" s="100"/>
      <c r="K295" s="100"/>
      <c r="L295" s="100"/>
      <c r="M295" s="100"/>
      <c r="N295" s="100"/>
      <c r="O295" s="101"/>
      <c r="P295" s="102"/>
      <c r="Q295" s="101"/>
      <c r="R295" s="100"/>
      <c r="S295" s="100"/>
      <c r="T295" s="103"/>
      <c r="U295" s="100"/>
      <c r="V295" s="100"/>
    </row>
    <row r="296" spans="1:22" ht="15" hidden="1" customHeight="1">
      <c r="A296" s="97" t="s">
        <v>1221</v>
      </c>
      <c r="B296" s="97" t="s">
        <v>1222</v>
      </c>
      <c r="C296" s="98" t="s">
        <v>40</v>
      </c>
      <c r="D296" s="105" t="s">
        <v>1371</v>
      </c>
      <c r="E296" s="106">
        <v>1.1111111111111112E-2</v>
      </c>
      <c r="F296" s="106">
        <v>4.0127314814814803E-2</v>
      </c>
      <c r="G296" s="107">
        <f>SUM(F296-E296)</f>
        <v>2.901620370370369E-2</v>
      </c>
      <c r="H296" s="99"/>
      <c r="I296" s="100"/>
      <c r="J296" s="100"/>
      <c r="K296" s="100"/>
      <c r="L296" s="100"/>
      <c r="M296" s="100"/>
      <c r="N296" s="100"/>
      <c r="O296" s="101"/>
      <c r="P296" s="102"/>
      <c r="Q296" s="101"/>
      <c r="R296" s="100"/>
      <c r="S296" s="100"/>
      <c r="T296" s="103"/>
      <c r="U296" s="100"/>
      <c r="V296" s="100"/>
    </row>
    <row r="297" spans="1:22" ht="15" hidden="1" customHeight="1">
      <c r="A297" s="97" t="s">
        <v>310</v>
      </c>
      <c r="B297" s="97" t="s">
        <v>1222</v>
      </c>
      <c r="C297" s="98" t="s">
        <v>40</v>
      </c>
      <c r="D297" s="105" t="s">
        <v>1370</v>
      </c>
      <c r="E297" s="106">
        <v>1.3888888888888888E-2</v>
      </c>
      <c r="F297" s="106">
        <v>4.0127314814814803E-2</v>
      </c>
      <c r="G297" s="107">
        <f>SUM(F297-E297)</f>
        <v>2.6238425925925915E-2</v>
      </c>
      <c r="H297" s="99"/>
      <c r="I297" s="100"/>
      <c r="J297" s="100"/>
      <c r="K297" s="100"/>
      <c r="L297" s="100"/>
      <c r="M297" s="100"/>
      <c r="N297" s="100"/>
      <c r="O297" s="101"/>
      <c r="P297" s="102"/>
      <c r="Q297" s="101"/>
      <c r="R297" s="100"/>
      <c r="S297" s="100"/>
      <c r="T297" s="103"/>
      <c r="U297" s="100"/>
      <c r="V297" s="100"/>
    </row>
    <row r="298" spans="1:22" ht="15" hidden="1" customHeight="1">
      <c r="A298" s="97" t="s">
        <v>1235</v>
      </c>
      <c r="B298" s="97" t="s">
        <v>1236</v>
      </c>
      <c r="C298" s="98" t="s">
        <v>24</v>
      </c>
      <c r="D298" s="105" t="s">
        <v>1370</v>
      </c>
      <c r="E298" s="106">
        <v>1.1111111111111112E-2</v>
      </c>
      <c r="F298" s="106">
        <v>4.0127314814814803E-2</v>
      </c>
      <c r="G298" s="107">
        <f>SUM(F298-E298)</f>
        <v>2.901620370370369E-2</v>
      </c>
      <c r="H298" s="99"/>
      <c r="I298" s="100"/>
      <c r="J298" s="100"/>
      <c r="K298" s="100"/>
      <c r="L298" s="100"/>
      <c r="M298" s="100"/>
      <c r="N298" s="100"/>
      <c r="O298" s="101"/>
      <c r="P298" s="102"/>
      <c r="Q298" s="101"/>
      <c r="R298" s="100"/>
      <c r="S298" s="100"/>
      <c r="T298" s="103"/>
      <c r="U298" s="100"/>
      <c r="V298" s="100"/>
    </row>
    <row r="299" spans="1:22" ht="15" hidden="1" customHeight="1">
      <c r="A299" s="97" t="s">
        <v>1241</v>
      </c>
      <c r="B299" s="97" t="s">
        <v>1242</v>
      </c>
      <c r="C299" s="98" t="s">
        <v>24</v>
      </c>
      <c r="D299" s="105" t="s">
        <v>1371</v>
      </c>
      <c r="E299" s="106">
        <v>1.6666666666666666E-2</v>
      </c>
      <c r="F299" s="106">
        <v>4.0127314814814803E-2</v>
      </c>
      <c r="G299" s="107">
        <f>SUM(F299-E299)</f>
        <v>2.3460648148148137E-2</v>
      </c>
      <c r="H299" s="99"/>
      <c r="I299" s="100"/>
      <c r="J299" s="100"/>
      <c r="K299" s="100"/>
      <c r="L299" s="100"/>
      <c r="M299" s="100"/>
      <c r="N299" s="100"/>
      <c r="O299" s="101"/>
      <c r="P299" s="102"/>
      <c r="Q299" s="101"/>
      <c r="R299" s="100"/>
      <c r="S299" s="102"/>
      <c r="T299" s="103"/>
      <c r="U299" s="100"/>
      <c r="V299" s="100"/>
    </row>
    <row r="300" spans="1:22" ht="15" hidden="1" customHeight="1">
      <c r="A300" s="97" t="s">
        <v>517</v>
      </c>
      <c r="B300" s="97" t="s">
        <v>1246</v>
      </c>
      <c r="C300" s="98" t="s">
        <v>40</v>
      </c>
      <c r="D300" s="105" t="s">
        <v>1370</v>
      </c>
      <c r="E300" s="106">
        <v>1.1111111111111112E-2</v>
      </c>
      <c r="F300" s="106">
        <v>4.0127314814814803E-2</v>
      </c>
      <c r="G300" s="107">
        <f>SUM(F300-E300)</f>
        <v>2.901620370370369E-2</v>
      </c>
      <c r="H300" s="99"/>
      <c r="I300" s="100"/>
      <c r="J300" s="100"/>
      <c r="K300" s="100"/>
      <c r="L300" s="100"/>
      <c r="M300" s="100"/>
      <c r="N300" s="100"/>
      <c r="O300" s="101"/>
      <c r="P300" s="102"/>
      <c r="Q300" s="101"/>
      <c r="R300" s="100"/>
      <c r="S300" s="100"/>
      <c r="T300" s="103"/>
      <c r="U300" s="102"/>
      <c r="V300" s="100"/>
    </row>
    <row r="301" spans="1:22" ht="15" hidden="1" customHeight="1">
      <c r="A301" s="97" t="s">
        <v>589</v>
      </c>
      <c r="B301" s="97" t="s">
        <v>1248</v>
      </c>
      <c r="C301" s="98" t="s">
        <v>40</v>
      </c>
      <c r="D301" s="105" t="s">
        <v>1371</v>
      </c>
      <c r="E301" s="106">
        <v>1.1111111111111112E-2</v>
      </c>
      <c r="F301" s="106">
        <v>4.0127314814814803E-2</v>
      </c>
      <c r="G301" s="107">
        <f>SUM(F301-E301)</f>
        <v>2.901620370370369E-2</v>
      </c>
      <c r="H301" s="99"/>
      <c r="I301" s="100"/>
      <c r="J301" s="100"/>
      <c r="K301" s="100"/>
      <c r="L301" s="100"/>
      <c r="M301" s="100"/>
      <c r="N301" s="100"/>
      <c r="O301" s="101"/>
      <c r="P301" s="102"/>
      <c r="Q301" s="101"/>
      <c r="R301" s="100"/>
      <c r="S301" s="100"/>
      <c r="T301" s="103"/>
      <c r="U301" s="102"/>
      <c r="V301" s="100"/>
    </row>
    <row r="302" spans="1:22" ht="15" hidden="1" customHeight="1">
      <c r="A302" s="97" t="s">
        <v>1253</v>
      </c>
      <c r="B302" s="97" t="s">
        <v>1254</v>
      </c>
      <c r="C302" s="98" t="s">
        <v>24</v>
      </c>
      <c r="D302" s="105" t="s">
        <v>1370</v>
      </c>
      <c r="E302" s="106">
        <v>1.1111111111111112E-2</v>
      </c>
      <c r="F302" s="106">
        <v>4.0127314814814803E-2</v>
      </c>
      <c r="G302" s="107">
        <f>SUM(F302-E302)</f>
        <v>2.901620370370369E-2</v>
      </c>
      <c r="H302" s="99"/>
      <c r="I302" s="100"/>
      <c r="J302" s="100"/>
      <c r="K302" s="100"/>
      <c r="L302" s="100"/>
      <c r="M302" s="100"/>
      <c r="N302" s="100"/>
      <c r="O302" s="101"/>
      <c r="P302" s="102"/>
      <c r="Q302" s="101"/>
      <c r="R302" s="100"/>
      <c r="S302" s="100"/>
      <c r="T302" s="103"/>
      <c r="U302" s="102"/>
      <c r="V302" s="100"/>
    </row>
    <row r="303" spans="1:22" ht="15" hidden="1" customHeight="1">
      <c r="A303" s="97" t="s">
        <v>280</v>
      </c>
      <c r="B303" s="97" t="s">
        <v>1257</v>
      </c>
      <c r="C303" s="98" t="s">
        <v>24</v>
      </c>
      <c r="D303" s="105" t="s">
        <v>1371</v>
      </c>
      <c r="E303" s="106">
        <v>8.3333333333333332E-3</v>
      </c>
      <c r="F303" s="106">
        <v>4.0127314814814803E-2</v>
      </c>
      <c r="G303" s="107">
        <f>SUM(F303-E303)</f>
        <v>3.1793981481481472E-2</v>
      </c>
      <c r="H303" s="99"/>
      <c r="I303" s="100"/>
      <c r="J303" s="100"/>
      <c r="K303" s="100"/>
      <c r="L303" s="100"/>
      <c r="M303" s="100"/>
      <c r="N303" s="100"/>
      <c r="O303" s="101"/>
      <c r="P303" s="102"/>
      <c r="Q303" s="101"/>
      <c r="R303" s="100"/>
      <c r="S303" s="100"/>
      <c r="T303" s="103"/>
      <c r="U303" s="100"/>
      <c r="V303" s="100"/>
    </row>
    <row r="304" spans="1:22" ht="15" hidden="1" customHeight="1">
      <c r="A304" s="97" t="s">
        <v>157</v>
      </c>
      <c r="B304" s="97" t="s">
        <v>1261</v>
      </c>
      <c r="C304" s="98" t="s">
        <v>24</v>
      </c>
      <c r="D304" s="105" t="s">
        <v>1370</v>
      </c>
      <c r="E304" s="106">
        <v>1.1111111111111112E-2</v>
      </c>
      <c r="F304" s="106">
        <v>4.0127314814814803E-2</v>
      </c>
      <c r="G304" s="107">
        <f>SUM(F304-E304)</f>
        <v>2.901620370370369E-2</v>
      </c>
      <c r="H304" s="99"/>
      <c r="I304" s="100"/>
      <c r="J304" s="100"/>
      <c r="K304" s="100"/>
      <c r="L304" s="100"/>
      <c r="M304" s="100"/>
      <c r="N304" s="100"/>
      <c r="O304" s="101"/>
      <c r="P304" s="102"/>
      <c r="Q304" s="101"/>
      <c r="R304" s="100"/>
      <c r="S304" s="100"/>
      <c r="T304" s="103"/>
      <c r="U304" s="100"/>
      <c r="V304" s="100"/>
    </row>
    <row r="305" spans="1:25" ht="15" hidden="1" customHeight="1">
      <c r="A305" s="97" t="s">
        <v>1264</v>
      </c>
      <c r="B305" s="97" t="s">
        <v>1265</v>
      </c>
      <c r="C305" s="98" t="s">
        <v>40</v>
      </c>
      <c r="D305" s="105" t="s">
        <v>1371</v>
      </c>
      <c r="E305" s="106">
        <v>8.3333333333333332E-3</v>
      </c>
      <c r="F305" s="106">
        <v>4.0127314814814803E-2</v>
      </c>
      <c r="G305" s="107">
        <f>SUM(F305-E305)</f>
        <v>3.1793981481481472E-2</v>
      </c>
      <c r="H305" s="99"/>
      <c r="I305" s="100"/>
      <c r="J305" s="100"/>
      <c r="K305" s="100"/>
      <c r="L305" s="100"/>
      <c r="M305" s="100"/>
      <c r="N305" s="100"/>
      <c r="O305" s="101"/>
      <c r="P305" s="102"/>
      <c r="Q305" s="101"/>
      <c r="R305" s="100"/>
      <c r="S305" s="100"/>
      <c r="T305" s="103"/>
      <c r="U305" s="102"/>
      <c r="V305" s="100"/>
    </row>
    <row r="306" spans="1:25" ht="15" hidden="1" customHeight="1">
      <c r="A306" s="97" t="s">
        <v>1270</v>
      </c>
      <c r="B306" s="97" t="s">
        <v>1271</v>
      </c>
      <c r="C306" s="98" t="s">
        <v>40</v>
      </c>
      <c r="D306" s="105" t="s">
        <v>1370</v>
      </c>
      <c r="E306" s="106">
        <v>1.1111111111111112E-2</v>
      </c>
      <c r="F306" s="106">
        <v>4.0127314814814803E-2</v>
      </c>
      <c r="G306" s="107">
        <f>SUM(F306-E306)</f>
        <v>2.901620370370369E-2</v>
      </c>
      <c r="H306" s="99"/>
      <c r="I306" s="100"/>
      <c r="J306" s="100"/>
      <c r="K306" s="100"/>
      <c r="L306" s="100"/>
      <c r="M306" s="100"/>
      <c r="N306" s="100"/>
      <c r="O306" s="101"/>
      <c r="P306" s="102"/>
      <c r="Q306" s="101"/>
      <c r="R306" s="100"/>
      <c r="S306" s="100"/>
      <c r="T306" s="103"/>
      <c r="U306" s="100"/>
      <c r="V306" s="100"/>
    </row>
    <row r="307" spans="1:25" ht="15" hidden="1" customHeight="1">
      <c r="A307" s="97" t="s">
        <v>872</v>
      </c>
      <c r="B307" s="97" t="s">
        <v>1271</v>
      </c>
      <c r="C307" s="98" t="s">
        <v>24</v>
      </c>
      <c r="D307" s="105" t="s">
        <v>1371</v>
      </c>
      <c r="E307" s="106">
        <v>2.7777777777777779E-3</v>
      </c>
      <c r="F307" s="106">
        <v>4.0127314814814803E-2</v>
      </c>
      <c r="G307" s="107">
        <f>SUM(F307-E307)</f>
        <v>3.7349537037037028E-2</v>
      </c>
      <c r="H307" s="99"/>
      <c r="I307" s="100"/>
      <c r="J307" s="100"/>
      <c r="K307" s="100"/>
      <c r="L307" s="100"/>
      <c r="M307" s="100"/>
      <c r="N307" s="100"/>
      <c r="O307" s="101"/>
      <c r="P307" s="102"/>
      <c r="Q307" s="101"/>
      <c r="R307" s="100"/>
      <c r="S307" s="100"/>
      <c r="T307" s="103"/>
      <c r="U307" s="100"/>
      <c r="V307" s="100"/>
    </row>
    <row r="308" spans="1:25" ht="15" hidden="1" customHeight="1">
      <c r="A308" s="97" t="s">
        <v>394</v>
      </c>
      <c r="B308" s="97" t="s">
        <v>1271</v>
      </c>
      <c r="C308" s="98" t="s">
        <v>40</v>
      </c>
      <c r="D308" s="105" t="s">
        <v>1370</v>
      </c>
      <c r="E308" s="106">
        <v>8.3333333333333332E-3</v>
      </c>
      <c r="F308" s="106">
        <v>4.0127314814814803E-2</v>
      </c>
      <c r="G308" s="107">
        <f>SUM(F308-E308)</f>
        <v>3.1793981481481472E-2</v>
      </c>
      <c r="H308" s="99"/>
      <c r="I308" s="100"/>
      <c r="J308" s="100"/>
      <c r="K308" s="100"/>
      <c r="L308" s="100"/>
      <c r="M308" s="100"/>
      <c r="N308" s="100"/>
      <c r="O308" s="101"/>
      <c r="P308" s="102"/>
      <c r="Q308" s="101"/>
      <c r="R308" s="100"/>
      <c r="S308" s="100"/>
      <c r="T308" s="103"/>
      <c r="U308" s="100"/>
      <c r="V308" s="100"/>
    </row>
    <row r="309" spans="1:25" ht="15" hidden="1" customHeight="1">
      <c r="A309" s="97" t="s">
        <v>1279</v>
      </c>
      <c r="B309" s="97" t="s">
        <v>1280</v>
      </c>
      <c r="C309" s="98" t="s">
        <v>24</v>
      </c>
      <c r="D309" s="105" t="s">
        <v>1371</v>
      </c>
      <c r="E309" s="106">
        <v>5.5555555555555558E-3</v>
      </c>
      <c r="F309" s="106">
        <v>4.0127314814814803E-2</v>
      </c>
      <c r="G309" s="107">
        <f>SUM(F309-E309)</f>
        <v>3.4571759259259247E-2</v>
      </c>
      <c r="H309" s="99"/>
      <c r="I309" s="100"/>
      <c r="J309" s="100"/>
      <c r="K309" s="100"/>
      <c r="L309" s="100"/>
      <c r="M309" s="100"/>
      <c r="N309" s="100"/>
      <c r="O309" s="101"/>
      <c r="P309" s="102"/>
      <c r="Q309" s="101"/>
      <c r="R309" s="134"/>
      <c r="S309" s="100"/>
      <c r="T309" s="103"/>
      <c r="U309" s="100"/>
      <c r="V309" s="100"/>
    </row>
    <row r="310" spans="1:25" ht="15" hidden="1" customHeight="1">
      <c r="A310" s="97" t="s">
        <v>613</v>
      </c>
      <c r="B310" s="97" t="s">
        <v>1284</v>
      </c>
      <c r="C310" s="98" t="s">
        <v>24</v>
      </c>
      <c r="D310" s="105" t="s">
        <v>1370</v>
      </c>
      <c r="E310" s="106">
        <v>1.1111111111111112E-2</v>
      </c>
      <c r="F310" s="106">
        <v>4.0127314814814803E-2</v>
      </c>
      <c r="G310" s="107">
        <f>SUM(F310-E310)</f>
        <v>2.901620370370369E-2</v>
      </c>
      <c r="H310" s="141"/>
      <c r="I310" s="100"/>
      <c r="J310" s="100"/>
      <c r="K310" s="100"/>
      <c r="L310" s="109"/>
      <c r="M310" s="109"/>
      <c r="N310" s="109"/>
      <c r="O310" s="117"/>
      <c r="P310" s="109"/>
      <c r="Q310" s="101"/>
      <c r="R310" s="100"/>
      <c r="S310" s="102"/>
      <c r="T310" s="103"/>
      <c r="U310" s="100"/>
      <c r="V310" s="109"/>
      <c r="W310" s="109"/>
      <c r="X310" s="109"/>
      <c r="Y310" s="109"/>
    </row>
    <row r="311" spans="1:25" ht="15" hidden="1" customHeight="1">
      <c r="A311" s="97" t="s">
        <v>1287</v>
      </c>
      <c r="B311" s="97" t="s">
        <v>1288</v>
      </c>
      <c r="C311" s="98" t="s">
        <v>24</v>
      </c>
      <c r="D311" s="105" t="s">
        <v>1371</v>
      </c>
      <c r="E311" s="106">
        <v>8.3333333333333332E-3</v>
      </c>
      <c r="F311" s="106">
        <v>4.0127314814814803E-2</v>
      </c>
      <c r="G311" s="107">
        <f>SUM(F311-E311)</f>
        <v>3.1793981481481472E-2</v>
      </c>
      <c r="H311" s="99"/>
      <c r="I311" s="100"/>
      <c r="J311" s="100"/>
      <c r="K311" s="100"/>
      <c r="L311" s="100"/>
      <c r="M311" s="100"/>
      <c r="N311" s="100"/>
      <c r="O311" s="101"/>
      <c r="P311" s="102"/>
      <c r="Q311" s="101"/>
      <c r="R311" s="100"/>
      <c r="S311" s="100"/>
      <c r="T311" s="103"/>
      <c r="U311" s="100"/>
      <c r="V311" s="100"/>
    </row>
    <row r="312" spans="1:25" ht="15" hidden="1" customHeight="1">
      <c r="A312" s="97" t="s">
        <v>1292</v>
      </c>
      <c r="B312" s="97" t="s">
        <v>1293</v>
      </c>
      <c r="C312" s="98" t="s">
        <v>40</v>
      </c>
      <c r="D312" s="105" t="s">
        <v>1370</v>
      </c>
      <c r="E312" s="106">
        <v>8.3333333333333332E-3</v>
      </c>
      <c r="F312" s="106">
        <v>4.0127314814814803E-2</v>
      </c>
      <c r="G312" s="107">
        <f>SUM(F312-E312)</f>
        <v>3.1793981481481472E-2</v>
      </c>
      <c r="H312" s="99"/>
      <c r="I312" s="100"/>
      <c r="J312" s="100"/>
      <c r="K312" s="100"/>
      <c r="L312" s="100"/>
      <c r="M312" s="100"/>
      <c r="N312" s="100"/>
      <c r="O312" s="101"/>
      <c r="P312" s="102"/>
      <c r="Q312" s="101"/>
      <c r="R312" s="100"/>
      <c r="S312" s="100"/>
      <c r="T312" s="103"/>
      <c r="U312" s="100"/>
      <c r="V312" s="100"/>
    </row>
    <row r="313" spans="1:25" ht="15" hidden="1" customHeight="1">
      <c r="A313" s="97" t="s">
        <v>683</v>
      </c>
      <c r="B313" s="97" t="s">
        <v>1296</v>
      </c>
      <c r="C313" s="98" t="s">
        <v>24</v>
      </c>
      <c r="D313" s="105" t="s">
        <v>1371</v>
      </c>
      <c r="E313" s="106">
        <v>5.5555555555555558E-3</v>
      </c>
      <c r="F313" s="106">
        <v>4.0127314814814803E-2</v>
      </c>
      <c r="G313" s="107">
        <f>SUM(F313-E313)</f>
        <v>3.4571759259259247E-2</v>
      </c>
      <c r="H313" s="99"/>
      <c r="I313" s="100"/>
      <c r="J313" s="100"/>
      <c r="K313" s="100"/>
      <c r="L313" s="100"/>
      <c r="M313" s="100"/>
      <c r="N313" s="100"/>
      <c r="O313" s="101"/>
      <c r="P313" s="102"/>
      <c r="Q313" s="101"/>
      <c r="R313" s="100"/>
      <c r="S313" s="100"/>
      <c r="T313" s="103"/>
      <c r="U313" s="100"/>
      <c r="V313" s="100"/>
    </row>
    <row r="314" spans="1:25" ht="15" hidden="1" customHeight="1">
      <c r="A314" s="97" t="s">
        <v>1298</v>
      </c>
      <c r="B314" s="97" t="s">
        <v>1296</v>
      </c>
      <c r="C314" s="98" t="s">
        <v>40</v>
      </c>
      <c r="D314" s="105" t="s">
        <v>1370</v>
      </c>
      <c r="E314" s="106">
        <v>8.3333333333333332E-3</v>
      </c>
      <c r="F314" s="106">
        <v>4.0127314814814803E-2</v>
      </c>
      <c r="G314" s="107">
        <f>SUM(F314-E314)</f>
        <v>3.1793981481481472E-2</v>
      </c>
      <c r="H314" s="99"/>
      <c r="I314" s="100"/>
      <c r="J314" s="100"/>
      <c r="K314" s="100"/>
      <c r="L314" s="100"/>
      <c r="M314" s="100"/>
      <c r="N314" s="100"/>
      <c r="O314" s="101"/>
      <c r="P314" s="102"/>
      <c r="Q314" s="101"/>
      <c r="R314" s="100"/>
      <c r="S314" s="100"/>
      <c r="T314" s="103"/>
      <c r="U314" s="100"/>
      <c r="V314" s="100"/>
    </row>
    <row r="315" spans="1:25" ht="15" hidden="1" customHeight="1">
      <c r="A315" s="97" t="s">
        <v>1312</v>
      </c>
      <c r="B315" s="97" t="s">
        <v>1313</v>
      </c>
      <c r="C315" s="98" t="s">
        <v>40</v>
      </c>
      <c r="D315" s="105" t="s">
        <v>1371</v>
      </c>
      <c r="E315" s="106">
        <v>2.7777777777777779E-3</v>
      </c>
      <c r="F315" s="106">
        <v>4.0127314814814803E-2</v>
      </c>
      <c r="G315" s="107">
        <f>SUM(F315-E315)</f>
        <v>3.7349537037037028E-2</v>
      </c>
      <c r="H315" s="99"/>
      <c r="I315" s="100"/>
      <c r="J315" s="100"/>
      <c r="K315" s="100"/>
      <c r="L315" s="100"/>
      <c r="M315" s="100"/>
      <c r="N315" s="100"/>
      <c r="O315" s="101"/>
      <c r="P315" s="102"/>
      <c r="Q315" s="101"/>
      <c r="R315" s="100"/>
      <c r="S315" s="100"/>
      <c r="T315" s="103"/>
      <c r="U315" s="102"/>
      <c r="V315" s="100"/>
    </row>
    <row r="316" spans="1:25" ht="15" hidden="1" customHeight="1">
      <c r="A316" s="97" t="s">
        <v>613</v>
      </c>
      <c r="B316" s="97" t="s">
        <v>1315</v>
      </c>
      <c r="C316" s="98" t="s">
        <v>24</v>
      </c>
      <c r="D316" s="105" t="s">
        <v>1370</v>
      </c>
      <c r="E316" s="106">
        <v>5.5555555555555558E-3</v>
      </c>
      <c r="F316" s="106">
        <v>4.0127314814814803E-2</v>
      </c>
      <c r="G316" s="107">
        <f>SUM(F316-E316)</f>
        <v>3.4571759259259247E-2</v>
      </c>
      <c r="H316" s="99"/>
      <c r="I316" s="100"/>
      <c r="J316" s="100"/>
      <c r="K316" s="100"/>
      <c r="L316" s="100"/>
      <c r="M316" s="100"/>
      <c r="N316" s="100"/>
      <c r="O316" s="101"/>
      <c r="P316" s="102"/>
      <c r="Q316" s="101"/>
      <c r="R316" s="100"/>
      <c r="S316" s="100"/>
      <c r="T316" s="103"/>
      <c r="U316" s="102"/>
      <c r="V316" s="100"/>
    </row>
    <row r="317" spans="1:25" ht="15" hidden="1" customHeight="1">
      <c r="A317" s="97" t="s">
        <v>367</v>
      </c>
      <c r="B317" s="97" t="s">
        <v>1317</v>
      </c>
      <c r="C317" s="98" t="s">
        <v>40</v>
      </c>
      <c r="D317" s="105" t="s">
        <v>1371</v>
      </c>
      <c r="E317" s="106">
        <v>8.3333333333333332E-3</v>
      </c>
      <c r="F317" s="106">
        <v>4.0127314814814803E-2</v>
      </c>
      <c r="G317" s="107">
        <f>SUM(F317-E317)</f>
        <v>3.1793981481481472E-2</v>
      </c>
      <c r="H317" s="99"/>
      <c r="I317" s="100"/>
      <c r="J317" s="100"/>
      <c r="K317" s="100"/>
      <c r="L317" s="100"/>
      <c r="M317" s="100"/>
      <c r="N317" s="100"/>
      <c r="O317" s="101"/>
      <c r="P317" s="102"/>
      <c r="Q317" s="101"/>
      <c r="R317" s="100"/>
      <c r="S317" s="100"/>
      <c r="T317" s="103"/>
      <c r="U317" s="102"/>
      <c r="V317" s="100"/>
    </row>
    <row r="318" spans="1:25" ht="15" hidden="1" customHeight="1">
      <c r="A318" s="97" t="s">
        <v>1322</v>
      </c>
      <c r="B318" s="97" t="s">
        <v>1321</v>
      </c>
      <c r="C318" s="98" t="s">
        <v>24</v>
      </c>
      <c r="D318" s="105" t="s">
        <v>1370</v>
      </c>
      <c r="E318" s="106">
        <v>2.7777777777777779E-3</v>
      </c>
      <c r="F318" s="106">
        <v>4.0127314814814803E-2</v>
      </c>
      <c r="G318" s="107">
        <f>SUM(F318-E318)</f>
        <v>3.7349537037037028E-2</v>
      </c>
      <c r="H318" s="99"/>
      <c r="I318" s="100"/>
      <c r="J318" s="100"/>
      <c r="K318" s="100"/>
      <c r="L318" s="100"/>
      <c r="M318" s="100"/>
      <c r="N318" s="100"/>
      <c r="O318" s="101"/>
      <c r="P318" s="102"/>
      <c r="Q318" s="101"/>
      <c r="R318" s="100"/>
      <c r="S318" s="100"/>
      <c r="T318" s="103"/>
      <c r="U318" s="100"/>
      <c r="V318" s="100"/>
    </row>
    <row r="319" spans="1:25" ht="15" hidden="1" customHeight="1">
      <c r="A319" s="97" t="s">
        <v>51</v>
      </c>
      <c r="B319" s="97" t="s">
        <v>1324</v>
      </c>
      <c r="C319" s="98" t="s">
        <v>40</v>
      </c>
      <c r="D319" s="105" t="s">
        <v>1371</v>
      </c>
      <c r="E319" s="106">
        <v>2.7777777777777779E-3</v>
      </c>
      <c r="F319" s="106">
        <v>4.0127314814814803E-2</v>
      </c>
      <c r="G319" s="107">
        <f>SUM(F319-E319)</f>
        <v>3.7349537037037028E-2</v>
      </c>
      <c r="H319" s="99"/>
      <c r="I319" s="100"/>
      <c r="J319" s="100"/>
      <c r="K319" s="100"/>
      <c r="L319" s="100"/>
      <c r="M319" s="100"/>
      <c r="N319" s="100"/>
      <c r="O319" s="101"/>
      <c r="P319" s="102"/>
      <c r="Q319" s="101"/>
      <c r="R319" s="100"/>
      <c r="S319" s="100"/>
      <c r="T319" s="103"/>
      <c r="U319" s="100"/>
      <c r="V319" s="100"/>
    </row>
    <row r="320" spans="1:25" ht="15" hidden="1" customHeight="1">
      <c r="A320" s="97" t="s">
        <v>444</v>
      </c>
      <c r="B320" s="97" t="s">
        <v>1326</v>
      </c>
      <c r="C320" s="98" t="s">
        <v>40</v>
      </c>
      <c r="D320" s="105" t="s">
        <v>1370</v>
      </c>
      <c r="E320" s="106">
        <v>2.7777777777777779E-3</v>
      </c>
      <c r="F320" s="106">
        <v>4.0127314814814803E-2</v>
      </c>
      <c r="G320" s="107">
        <f>SUM(F320-E320)</f>
        <v>3.7349537037037028E-2</v>
      </c>
      <c r="H320" s="99"/>
      <c r="I320" s="100"/>
      <c r="J320" s="100"/>
      <c r="K320" s="100"/>
      <c r="L320" s="100"/>
      <c r="M320" s="100"/>
      <c r="N320" s="100"/>
      <c r="O320" s="101"/>
      <c r="P320" s="102"/>
      <c r="Q320" s="101"/>
      <c r="R320" s="100"/>
      <c r="S320" s="100"/>
      <c r="T320" s="129"/>
      <c r="U320" s="100"/>
      <c r="V320" s="100"/>
    </row>
    <row r="321" spans="1:25" ht="15" hidden="1" customHeight="1">
      <c r="A321" s="97" t="s">
        <v>150</v>
      </c>
      <c r="B321" s="97" t="s">
        <v>714</v>
      </c>
      <c r="C321" s="98" t="s">
        <v>40</v>
      </c>
      <c r="D321" s="105" t="s">
        <v>1371</v>
      </c>
      <c r="E321" s="106">
        <v>0</v>
      </c>
      <c r="F321" s="106">
        <v>4.0127314814814803E-2</v>
      </c>
      <c r="G321" s="107">
        <f>SUM(F321-E321)</f>
        <v>4.0127314814814803E-2</v>
      </c>
      <c r="H321" s="99"/>
      <c r="I321" s="100"/>
      <c r="J321" s="100"/>
      <c r="K321" s="100"/>
      <c r="L321" s="100"/>
      <c r="M321" s="100"/>
      <c r="N321" s="100"/>
      <c r="O321" s="101"/>
      <c r="P321" s="102"/>
      <c r="Q321" s="101"/>
      <c r="R321" s="100"/>
      <c r="S321" s="100"/>
      <c r="T321" s="103"/>
      <c r="U321" s="102"/>
      <c r="V321" s="100"/>
    </row>
    <row r="322" spans="1:25" ht="15" hidden="1" customHeight="1">
      <c r="A322" s="97" t="s">
        <v>1340</v>
      </c>
      <c r="B322" s="97" t="s">
        <v>714</v>
      </c>
      <c r="C322" s="98" t="s">
        <v>40</v>
      </c>
      <c r="D322" s="105" t="s">
        <v>1370</v>
      </c>
      <c r="E322" s="106">
        <v>1.9444444444444445E-2</v>
      </c>
      <c r="F322" s="106">
        <v>4.0127314814814803E-2</v>
      </c>
      <c r="G322" s="107">
        <f>SUM(F322-E322)</f>
        <v>2.0682870370370358E-2</v>
      </c>
      <c r="H322" s="99"/>
      <c r="I322" s="100"/>
      <c r="J322" s="100"/>
      <c r="K322" s="100"/>
      <c r="L322" s="100"/>
      <c r="M322" s="100"/>
      <c r="N322" s="100"/>
      <c r="O322" s="101"/>
      <c r="P322" s="102"/>
      <c r="Q322" s="101"/>
      <c r="R322" s="100"/>
      <c r="S322" s="100"/>
      <c r="T322" s="103"/>
      <c r="U322" s="100"/>
      <c r="V322" s="100"/>
    </row>
    <row r="323" spans="1:25" ht="15" hidden="1" customHeight="1">
      <c r="A323" s="97" t="s">
        <v>1344</v>
      </c>
      <c r="B323" s="97" t="s">
        <v>714</v>
      </c>
      <c r="C323" s="98" t="s">
        <v>24</v>
      </c>
      <c r="D323" s="105" t="s">
        <v>1371</v>
      </c>
      <c r="E323" s="106">
        <v>1.9444444444444445E-2</v>
      </c>
      <c r="F323" s="106">
        <v>4.0127314814814803E-2</v>
      </c>
      <c r="G323" s="107">
        <f>SUM(F323-E323)</f>
        <v>2.0682870370370358E-2</v>
      </c>
      <c r="H323" s="99"/>
      <c r="I323" s="100"/>
      <c r="J323" s="100"/>
      <c r="K323" s="100"/>
      <c r="L323" s="100"/>
      <c r="M323" s="100"/>
      <c r="N323" s="100"/>
      <c r="O323" s="130"/>
      <c r="P323" s="100"/>
      <c r="Q323" s="130"/>
      <c r="R323" s="134"/>
      <c r="S323" s="100"/>
      <c r="T323" s="103"/>
      <c r="U323" s="100"/>
      <c r="V323" s="100"/>
    </row>
    <row r="324" spans="1:25" ht="15" hidden="1" customHeight="1">
      <c r="A324" s="97" t="s">
        <v>1347</v>
      </c>
      <c r="B324" s="97" t="s">
        <v>714</v>
      </c>
      <c r="C324" s="98" t="s">
        <v>24</v>
      </c>
      <c r="D324" s="105" t="s">
        <v>1370</v>
      </c>
      <c r="E324" s="106">
        <v>1.9444444444444445E-2</v>
      </c>
      <c r="F324" s="106">
        <v>4.0127314814814803E-2</v>
      </c>
      <c r="G324" s="107">
        <f>SUM(F324-E324)</f>
        <v>2.0682870370370358E-2</v>
      </c>
      <c r="H324" s="99"/>
      <c r="I324" s="100"/>
      <c r="J324" s="100"/>
      <c r="K324" s="100"/>
      <c r="L324" s="100"/>
      <c r="M324" s="100"/>
      <c r="N324" s="100"/>
      <c r="O324" s="101"/>
      <c r="P324" s="102"/>
      <c r="Q324" s="101"/>
      <c r="R324" s="100"/>
      <c r="S324" s="100"/>
      <c r="T324" s="103"/>
      <c r="U324" s="100"/>
      <c r="V324" s="100"/>
    </row>
    <row r="325" spans="1:25" ht="15" hidden="1" customHeight="1">
      <c r="A325" s="97" t="s">
        <v>1350</v>
      </c>
      <c r="B325" s="97" t="s">
        <v>1351</v>
      </c>
      <c r="C325" s="98" t="s">
        <v>24</v>
      </c>
      <c r="D325" s="105" t="s">
        <v>1371</v>
      </c>
      <c r="E325" s="106">
        <v>1.9444444444444445E-2</v>
      </c>
      <c r="F325" s="106">
        <v>4.0127314814814803E-2</v>
      </c>
      <c r="G325" s="107">
        <f>SUM(F325-E325)</f>
        <v>2.0682870370370358E-2</v>
      </c>
      <c r="H325" s="99"/>
      <c r="I325" s="100"/>
      <c r="J325" s="100"/>
      <c r="K325" s="100"/>
      <c r="L325" s="100"/>
      <c r="M325" s="100"/>
      <c r="N325" s="100"/>
      <c r="O325" s="101"/>
      <c r="P325" s="142"/>
      <c r="Q325" s="101"/>
      <c r="R325" s="100"/>
      <c r="S325" s="114"/>
      <c r="T325" s="112"/>
      <c r="U325" s="114"/>
      <c r="V325" s="100"/>
    </row>
    <row r="326" spans="1:25" ht="15" hidden="1" customHeight="1">
      <c r="A326" s="97" t="s">
        <v>706</v>
      </c>
      <c r="B326" s="97" t="s">
        <v>1355</v>
      </c>
      <c r="C326" s="98" t="s">
        <v>40</v>
      </c>
      <c r="D326" s="105" t="s">
        <v>1370</v>
      </c>
      <c r="E326" s="106">
        <v>1.9444444444444445E-2</v>
      </c>
      <c r="F326" s="106">
        <v>4.0127314814814803E-2</v>
      </c>
      <c r="G326" s="107">
        <f>SUM(F326-E326)</f>
        <v>2.0682870370370358E-2</v>
      </c>
      <c r="H326" s="99"/>
      <c r="I326" s="100"/>
      <c r="J326" s="100"/>
      <c r="K326" s="100"/>
      <c r="L326" s="100"/>
      <c r="M326" s="100"/>
      <c r="N326" s="100"/>
      <c r="O326" s="101"/>
      <c r="P326" s="142"/>
      <c r="Q326" s="101"/>
      <c r="R326" s="100"/>
      <c r="S326" s="100"/>
      <c r="T326" s="103"/>
      <c r="U326" s="100"/>
      <c r="V326" s="100"/>
    </row>
    <row r="327" spans="1:25" ht="12.75" hidden="1" customHeight="1">
      <c r="A327" s="97" t="s">
        <v>1359</v>
      </c>
      <c r="B327" s="97" t="s">
        <v>1355</v>
      </c>
      <c r="C327" s="98" t="s">
        <v>24</v>
      </c>
      <c r="D327" s="105" t="s">
        <v>1371</v>
      </c>
      <c r="E327" s="106">
        <v>1.9444444444444445E-2</v>
      </c>
      <c r="F327" s="106">
        <v>4.0127314814814803E-2</v>
      </c>
      <c r="G327" s="107">
        <f>SUM(F327-E327)</f>
        <v>2.0682870370370358E-2</v>
      </c>
      <c r="H327" s="99"/>
      <c r="I327" s="100"/>
      <c r="J327" s="100"/>
      <c r="K327" s="100"/>
      <c r="L327" s="100"/>
      <c r="M327" s="100"/>
      <c r="N327" s="100"/>
      <c r="O327" s="101"/>
      <c r="P327" s="142"/>
      <c r="Q327" s="101"/>
      <c r="R327" s="100"/>
      <c r="S327" s="100"/>
      <c r="T327" s="103"/>
      <c r="U327" s="102"/>
      <c r="V327" s="100"/>
    </row>
    <row r="328" spans="1:25" ht="12.75" hidden="1" customHeight="1">
      <c r="A328" s="143"/>
      <c r="B328" s="143"/>
      <c r="C328" s="144"/>
      <c r="D328" s="105"/>
      <c r="F328" s="105"/>
      <c r="G328" s="145"/>
      <c r="H328" s="99"/>
      <c r="I328" s="100"/>
      <c r="J328" s="100"/>
      <c r="K328" s="100"/>
      <c r="L328" s="100"/>
      <c r="M328" s="109"/>
      <c r="N328" s="109"/>
      <c r="O328" s="117"/>
      <c r="P328" s="146"/>
      <c r="Q328" s="101"/>
      <c r="R328" s="111"/>
      <c r="S328" s="100"/>
      <c r="T328" s="118"/>
      <c r="U328" s="109"/>
      <c r="V328" s="109"/>
      <c r="W328" s="109"/>
      <c r="X328" s="109"/>
      <c r="Y328" s="109"/>
    </row>
    <row r="329" spans="1:25" ht="12" hidden="1" customHeight="1">
      <c r="A329" s="97"/>
      <c r="B329" s="97"/>
      <c r="C329" s="98"/>
      <c r="F329" s="98"/>
      <c r="G329" s="121"/>
      <c r="H329" s="99"/>
      <c r="I329" s="100"/>
      <c r="J329" s="100"/>
      <c r="K329" s="100"/>
      <c r="L329" s="100"/>
      <c r="M329" s="100"/>
      <c r="N329" s="100"/>
      <c r="O329" s="101"/>
      <c r="P329" s="101"/>
      <c r="Q329" s="101"/>
      <c r="R329" s="100"/>
      <c r="S329" s="100"/>
      <c r="T329" s="103"/>
      <c r="U329" s="100"/>
      <c r="V329" s="100"/>
    </row>
    <row r="330" spans="1:25" ht="13.5" hidden="1" customHeight="1">
      <c r="A330" s="97"/>
      <c r="B330" s="97"/>
      <c r="C330" s="98"/>
      <c r="D330" s="105"/>
      <c r="F330" s="98"/>
      <c r="G330" s="121"/>
      <c r="H330" s="99"/>
      <c r="I330" s="100"/>
      <c r="J330" s="100"/>
      <c r="K330" s="100"/>
      <c r="L330" s="100"/>
      <c r="M330" s="100"/>
      <c r="N330" s="100"/>
      <c r="O330" s="101"/>
      <c r="P330" s="102"/>
      <c r="Q330" s="101"/>
      <c r="R330" s="100"/>
      <c r="S330" s="100"/>
      <c r="T330" s="103"/>
      <c r="U330" s="100"/>
      <c r="V330" s="100"/>
    </row>
    <row r="331" spans="1:25" ht="13.5" hidden="1" customHeight="1">
      <c r="A331" s="97"/>
      <c r="B331" s="97"/>
      <c r="C331" s="98"/>
      <c r="D331" s="98"/>
      <c r="F331" s="98"/>
      <c r="G331" s="132"/>
      <c r="H331" s="99"/>
      <c r="I331" s="100"/>
      <c r="J331" s="100"/>
      <c r="K331" s="100"/>
      <c r="L331" s="100"/>
      <c r="M331" s="100"/>
      <c r="N331" s="100"/>
      <c r="O331" s="101"/>
      <c r="P331" s="102"/>
      <c r="Q331" s="101"/>
      <c r="R331" s="100"/>
      <c r="S331" s="100"/>
      <c r="T331" s="112"/>
      <c r="U331" s="114"/>
      <c r="V331" s="100"/>
    </row>
    <row r="332" spans="1:25" ht="12" hidden="1" customHeight="1">
      <c r="A332" s="97"/>
      <c r="B332" s="97"/>
      <c r="C332" s="98"/>
      <c r="D332" s="147"/>
      <c r="F332" s="98"/>
      <c r="G332" s="121"/>
      <c r="H332" s="99"/>
      <c r="I332" s="100"/>
      <c r="J332" s="100"/>
      <c r="K332" s="100"/>
      <c r="L332" s="100"/>
      <c r="M332" s="100"/>
      <c r="N332" s="100"/>
      <c r="O332" s="101"/>
      <c r="P332" s="102"/>
      <c r="Q332" s="101"/>
      <c r="R332" s="100"/>
      <c r="S332" s="100"/>
      <c r="T332" s="103"/>
      <c r="U332" s="100"/>
      <c r="V332" s="100"/>
    </row>
    <row r="333" spans="1:25" ht="12" hidden="1" customHeight="1">
      <c r="A333" s="108"/>
      <c r="B333" s="108"/>
      <c r="C333" s="125"/>
      <c r="D333" s="125"/>
      <c r="F333" s="125"/>
      <c r="G333" s="148"/>
      <c r="H333" s="120"/>
      <c r="I333" s="100"/>
      <c r="J333" s="114"/>
      <c r="K333" s="100"/>
      <c r="L333" s="114"/>
      <c r="M333" s="114"/>
      <c r="N333" s="114"/>
      <c r="O333" s="115"/>
      <c r="P333" s="131"/>
      <c r="Q333" s="115"/>
      <c r="R333" s="114"/>
      <c r="S333" s="100"/>
      <c r="T333" s="112"/>
      <c r="U333" s="114"/>
      <c r="V333" s="114"/>
      <c r="W333" s="133"/>
      <c r="X333" s="133"/>
      <c r="Y333" s="133"/>
    </row>
    <row r="334" spans="1:25" ht="12" hidden="1" customHeight="1">
      <c r="A334" s="97"/>
      <c r="B334" s="97"/>
      <c r="C334" s="98"/>
      <c r="D334" s="147"/>
      <c r="F334" s="98"/>
      <c r="G334" s="121"/>
      <c r="H334" s="99"/>
      <c r="I334" s="100"/>
      <c r="J334" s="100"/>
      <c r="K334" s="100"/>
      <c r="L334" s="100"/>
      <c r="M334" s="100"/>
      <c r="N334" s="100"/>
      <c r="O334" s="101"/>
      <c r="P334" s="102"/>
      <c r="Q334" s="101"/>
      <c r="R334" s="100"/>
      <c r="S334" s="100"/>
      <c r="T334" s="103"/>
      <c r="U334" s="100"/>
      <c r="V334" s="100"/>
    </row>
    <row r="335" spans="1:25" ht="12" hidden="1" customHeight="1">
      <c r="A335" s="97"/>
      <c r="B335" s="97"/>
      <c r="C335" s="98"/>
      <c r="D335" s="105"/>
      <c r="F335" s="98"/>
      <c r="G335" s="97"/>
      <c r="H335" s="99"/>
      <c r="I335" s="100"/>
      <c r="J335" s="100"/>
      <c r="K335" s="100"/>
      <c r="L335" s="100"/>
      <c r="M335" s="100"/>
      <c r="N335" s="100"/>
      <c r="O335" s="102"/>
      <c r="P335" s="100"/>
      <c r="Q335" s="100"/>
      <c r="R335" s="102"/>
      <c r="S335" s="100"/>
      <c r="T335" s="103"/>
      <c r="U335" s="100"/>
      <c r="V335" s="100"/>
    </row>
    <row r="336" spans="1:25" ht="12" hidden="1" customHeight="1">
      <c r="A336" s="97"/>
      <c r="B336" s="97"/>
      <c r="C336" s="98"/>
      <c r="D336" s="149"/>
      <c r="F336" s="98"/>
      <c r="G336" s="121"/>
      <c r="H336" s="99"/>
      <c r="I336" s="100"/>
      <c r="J336" s="100"/>
      <c r="K336" s="100"/>
      <c r="L336" s="100"/>
      <c r="M336" s="100"/>
      <c r="N336" s="100"/>
      <c r="O336" s="101"/>
      <c r="P336" s="102"/>
      <c r="Q336" s="101"/>
      <c r="R336" s="100"/>
      <c r="S336" s="100"/>
      <c r="T336" s="103"/>
      <c r="U336" s="100"/>
      <c r="V336" s="100"/>
    </row>
    <row r="337" spans="1:22" ht="12.75" hidden="1" customHeight="1">
      <c r="A337" s="97"/>
      <c r="B337" s="97"/>
      <c r="C337" s="98"/>
      <c r="D337" s="98"/>
      <c r="F337" s="98"/>
      <c r="G337" s="121"/>
      <c r="H337" s="99"/>
      <c r="I337" s="100"/>
      <c r="J337" s="100"/>
      <c r="K337" s="100"/>
      <c r="L337" s="100"/>
      <c r="M337" s="100"/>
      <c r="N337" s="100"/>
      <c r="O337" s="101"/>
      <c r="P337" s="102"/>
      <c r="Q337" s="101"/>
      <c r="R337" s="100"/>
      <c r="S337" s="100"/>
      <c r="T337" s="103"/>
      <c r="U337" s="100"/>
      <c r="V337" s="100"/>
    </row>
    <row r="338" spans="1:22" ht="12" hidden="1" customHeight="1">
      <c r="A338" s="97"/>
      <c r="B338" s="97"/>
      <c r="C338" s="98"/>
      <c r="D338" s="147"/>
      <c r="F338" s="98"/>
      <c r="G338" s="121"/>
      <c r="H338" s="99"/>
      <c r="I338" s="100"/>
      <c r="J338" s="100"/>
      <c r="K338" s="100"/>
      <c r="L338" s="100"/>
      <c r="M338" s="100"/>
      <c r="N338" s="100"/>
      <c r="O338" s="101"/>
      <c r="P338" s="102"/>
      <c r="Q338" s="101"/>
      <c r="R338" s="100"/>
      <c r="S338" s="100"/>
      <c r="T338" s="103"/>
      <c r="U338" s="100"/>
      <c r="V338" s="100"/>
    </row>
    <row r="339" spans="1:22" ht="12" hidden="1" customHeight="1">
      <c r="A339" s="97"/>
      <c r="B339" s="97"/>
      <c r="C339" s="98"/>
      <c r="D339" s="147"/>
      <c r="F339" s="98"/>
      <c r="G339" s="121"/>
      <c r="H339" s="99"/>
      <c r="I339" s="100"/>
      <c r="J339" s="100"/>
      <c r="K339" s="100"/>
      <c r="L339" s="100"/>
      <c r="M339" s="100"/>
      <c r="N339" s="100"/>
      <c r="O339" s="101"/>
      <c r="P339" s="102"/>
      <c r="Q339" s="101"/>
      <c r="R339" s="100"/>
      <c r="S339" s="100"/>
      <c r="T339" s="103"/>
      <c r="U339" s="100"/>
      <c r="V339" s="100"/>
    </row>
    <row r="340" spans="1:22" ht="12" hidden="1" customHeight="1">
      <c r="A340" s="97"/>
      <c r="B340" s="97"/>
      <c r="C340" s="98"/>
      <c r="D340" s="98"/>
      <c r="F340" s="98"/>
      <c r="G340" s="121"/>
      <c r="H340" s="99"/>
      <c r="I340" s="100"/>
      <c r="J340" s="100"/>
      <c r="K340" s="100"/>
      <c r="L340" s="100"/>
      <c r="M340" s="100"/>
      <c r="N340" s="100"/>
      <c r="O340" s="101"/>
      <c r="P340" s="102"/>
      <c r="Q340" s="101"/>
      <c r="R340" s="100"/>
      <c r="S340" s="100"/>
      <c r="T340" s="103"/>
      <c r="U340" s="100"/>
      <c r="V340" s="100"/>
    </row>
    <row r="341" spans="1:22" ht="12" hidden="1" customHeight="1">
      <c r="A341" s="97"/>
      <c r="B341" s="97"/>
      <c r="C341" s="98"/>
      <c r="D341" s="98"/>
      <c r="F341" s="98"/>
      <c r="G341" s="121"/>
      <c r="H341" s="99"/>
      <c r="I341" s="100"/>
      <c r="J341" s="100"/>
      <c r="K341" s="100"/>
      <c r="L341" s="100"/>
      <c r="M341" s="100"/>
      <c r="N341" s="100"/>
      <c r="O341" s="101"/>
      <c r="P341" s="101"/>
      <c r="Q341" s="101"/>
      <c r="R341" s="100"/>
      <c r="S341" s="100"/>
      <c r="T341" s="103"/>
      <c r="U341" s="100"/>
      <c r="V341" s="100"/>
    </row>
    <row r="342" spans="1:22" ht="12" hidden="1" customHeight="1">
      <c r="A342" s="97"/>
      <c r="B342" s="97"/>
      <c r="C342" s="98"/>
      <c r="D342" s="98"/>
      <c r="F342" s="98"/>
      <c r="G342" s="121"/>
      <c r="H342" s="99"/>
      <c r="I342" s="100"/>
      <c r="J342" s="100"/>
      <c r="K342" s="100"/>
      <c r="L342" s="100"/>
      <c r="M342" s="100"/>
      <c r="N342" s="100"/>
      <c r="O342" s="150"/>
      <c r="P342" s="102"/>
      <c r="Q342" s="101"/>
      <c r="R342" s="134"/>
      <c r="S342" s="100"/>
      <c r="T342" s="103"/>
      <c r="U342" s="100"/>
      <c r="V342" s="100"/>
    </row>
    <row r="343" spans="1:22" ht="12" hidden="1" customHeight="1">
      <c r="A343" s="97"/>
      <c r="B343" s="97"/>
      <c r="C343" s="98"/>
      <c r="D343" s="144"/>
      <c r="F343" s="98"/>
      <c r="G343" s="121"/>
      <c r="H343" s="99"/>
      <c r="I343" s="100"/>
      <c r="J343" s="100"/>
      <c r="K343" s="100"/>
      <c r="L343" s="100"/>
      <c r="M343" s="100"/>
      <c r="N343" s="100"/>
      <c r="O343" s="101"/>
      <c r="P343" s="102"/>
      <c r="Q343" s="101"/>
      <c r="R343" s="100"/>
      <c r="S343" s="100"/>
      <c r="T343" s="103"/>
      <c r="U343" s="100"/>
      <c r="V343" s="100"/>
    </row>
    <row r="344" spans="1:22" ht="12.75" hidden="1" customHeight="1">
      <c r="A344" s="97"/>
      <c r="B344" s="97"/>
      <c r="C344" s="98"/>
      <c r="D344" s="105"/>
      <c r="F344" s="98"/>
      <c r="G344" s="121"/>
      <c r="H344" s="99"/>
      <c r="I344" s="100"/>
      <c r="J344" s="100"/>
      <c r="K344" s="100"/>
      <c r="L344" s="100"/>
      <c r="M344" s="100"/>
      <c r="N344" s="100"/>
      <c r="O344" s="101"/>
      <c r="P344" s="102"/>
      <c r="Q344" s="101"/>
      <c r="R344" s="101"/>
      <c r="S344" s="100"/>
      <c r="T344" s="140"/>
      <c r="U344" s="151"/>
      <c r="V344" s="101"/>
    </row>
    <row r="345" spans="1:22" ht="12" hidden="1" customHeight="1">
      <c r="A345" s="97"/>
      <c r="B345" s="97"/>
      <c r="C345" s="98"/>
      <c r="D345" s="98"/>
      <c r="F345" s="98"/>
      <c r="G345" s="121"/>
      <c r="H345" s="99"/>
      <c r="I345" s="100"/>
      <c r="J345" s="100"/>
      <c r="K345" s="100"/>
      <c r="L345" s="100"/>
      <c r="M345" s="100"/>
      <c r="N345" s="100"/>
      <c r="O345" s="101"/>
      <c r="P345" s="102"/>
      <c r="Q345" s="101"/>
      <c r="R345" s="100"/>
      <c r="S345" s="100"/>
      <c r="T345" s="103"/>
      <c r="U345" s="100"/>
      <c r="V345" s="100"/>
    </row>
    <row r="346" spans="1:22" ht="12" hidden="1" customHeight="1">
      <c r="A346" s="97"/>
      <c r="B346" s="97"/>
      <c r="C346" s="98"/>
      <c r="D346" s="98"/>
      <c r="F346" s="98"/>
      <c r="G346" s="121"/>
      <c r="H346" s="99"/>
      <c r="I346" s="100"/>
      <c r="J346" s="100"/>
      <c r="K346" s="100"/>
      <c r="L346" s="100"/>
      <c r="M346" s="100"/>
      <c r="N346" s="100"/>
      <c r="O346" s="101"/>
      <c r="P346" s="102"/>
      <c r="Q346" s="101"/>
      <c r="R346" s="100"/>
      <c r="S346" s="100"/>
      <c r="T346" s="103"/>
      <c r="U346" s="100"/>
      <c r="V346" s="100"/>
    </row>
    <row r="347" spans="1:22" ht="12.75" hidden="1" customHeight="1">
      <c r="A347" s="97"/>
      <c r="B347" s="97"/>
      <c r="C347" s="98"/>
      <c r="D347" s="98"/>
      <c r="F347" s="98"/>
      <c r="G347" s="121"/>
      <c r="H347" s="99"/>
      <c r="I347" s="100"/>
      <c r="J347" s="100"/>
      <c r="K347" s="100"/>
      <c r="L347" s="100"/>
      <c r="M347" s="100"/>
      <c r="N347" s="100"/>
      <c r="O347" s="101"/>
      <c r="P347" s="102"/>
      <c r="Q347" s="101"/>
      <c r="R347" s="100"/>
      <c r="S347" s="100"/>
      <c r="T347" s="103"/>
      <c r="U347" s="100"/>
      <c r="V347" s="100"/>
    </row>
    <row r="348" spans="1:22" ht="12.75" hidden="1" customHeight="1">
      <c r="A348" s="97"/>
      <c r="B348" s="97"/>
      <c r="C348" s="98"/>
      <c r="D348" s="98"/>
      <c r="F348" s="98"/>
      <c r="G348" s="121"/>
      <c r="H348" s="99"/>
      <c r="I348" s="100"/>
      <c r="J348" s="100"/>
      <c r="K348" s="100"/>
      <c r="L348" s="100"/>
      <c r="M348" s="100"/>
      <c r="N348" s="100"/>
      <c r="O348" s="101"/>
      <c r="P348" s="102"/>
      <c r="Q348" s="101"/>
      <c r="R348" s="100"/>
      <c r="S348" s="100"/>
      <c r="T348" s="103"/>
      <c r="U348" s="100"/>
      <c r="V348" s="100"/>
    </row>
    <row r="349" spans="1:22" ht="12" hidden="1" customHeight="1">
      <c r="A349" s="97"/>
      <c r="B349" s="97"/>
      <c r="C349" s="98"/>
      <c r="D349" s="98"/>
      <c r="F349" s="98"/>
      <c r="G349" s="121"/>
      <c r="H349" s="99"/>
      <c r="I349" s="100"/>
      <c r="J349" s="100"/>
      <c r="K349" s="100"/>
      <c r="L349" s="100"/>
      <c r="M349" s="100"/>
      <c r="N349" s="100"/>
      <c r="O349" s="101"/>
      <c r="P349" s="102"/>
      <c r="Q349" s="101"/>
      <c r="R349" s="100"/>
      <c r="S349" s="100"/>
      <c r="T349" s="103"/>
      <c r="U349" s="100"/>
      <c r="V349" s="100"/>
    </row>
    <row r="350" spans="1:22" ht="12" hidden="1" customHeight="1">
      <c r="A350" s="97"/>
      <c r="B350" s="97"/>
      <c r="C350" s="98"/>
      <c r="D350" s="98"/>
      <c r="F350" s="98"/>
      <c r="G350" s="97"/>
      <c r="H350" s="99"/>
      <c r="I350" s="100"/>
      <c r="J350" s="100"/>
      <c r="K350" s="100"/>
      <c r="L350" s="100"/>
      <c r="M350" s="100"/>
      <c r="N350" s="100"/>
      <c r="O350" s="102"/>
      <c r="P350" s="101"/>
      <c r="Q350" s="109"/>
      <c r="R350" s="100"/>
      <c r="S350" s="100"/>
      <c r="T350" s="103"/>
      <c r="U350" s="100"/>
      <c r="V350" s="100"/>
    </row>
    <row r="351" spans="1:22" ht="12" hidden="1" customHeight="1">
      <c r="A351" s="97"/>
      <c r="B351" s="97"/>
      <c r="C351" s="98"/>
      <c r="D351" s="147"/>
      <c r="F351" s="98"/>
      <c r="G351" s="121"/>
      <c r="H351" s="99"/>
      <c r="I351" s="100"/>
      <c r="J351" s="100"/>
      <c r="K351" s="100"/>
      <c r="L351" s="100"/>
      <c r="M351" s="100"/>
      <c r="N351" s="100"/>
      <c r="O351" s="101"/>
      <c r="P351" s="102"/>
      <c r="Q351" s="101"/>
      <c r="R351" s="100"/>
      <c r="S351" s="100"/>
      <c r="T351" s="103"/>
      <c r="U351" s="100"/>
      <c r="V351" s="100"/>
    </row>
    <row r="352" spans="1:22" ht="12" hidden="1" customHeight="1">
      <c r="A352" s="97"/>
      <c r="B352" s="97"/>
      <c r="C352" s="98"/>
      <c r="D352" s="98"/>
      <c r="F352" s="98"/>
      <c r="G352" s="121"/>
      <c r="H352" s="99"/>
      <c r="I352" s="100"/>
      <c r="J352" s="100"/>
      <c r="K352" s="100"/>
      <c r="L352" s="100"/>
      <c r="M352" s="100"/>
      <c r="N352" s="100"/>
      <c r="O352" s="101"/>
      <c r="P352" s="102"/>
      <c r="Q352" s="101"/>
      <c r="R352" s="100"/>
      <c r="S352" s="100"/>
      <c r="T352" s="112"/>
      <c r="U352" s="114"/>
      <c r="V352" s="100"/>
    </row>
    <row r="353" spans="1:22" ht="12" hidden="1" customHeight="1">
      <c r="A353" s="97"/>
      <c r="B353" s="97"/>
      <c r="C353" s="98"/>
      <c r="D353" s="98"/>
      <c r="F353" s="98"/>
      <c r="G353" s="121"/>
      <c r="H353" s="99"/>
      <c r="I353" s="100"/>
      <c r="J353" s="100"/>
      <c r="K353" s="100"/>
      <c r="L353" s="100"/>
      <c r="M353" s="100"/>
      <c r="N353" s="100"/>
      <c r="O353" s="101"/>
      <c r="P353" s="102"/>
      <c r="Q353" s="101"/>
      <c r="R353" s="100"/>
      <c r="S353" s="100"/>
      <c r="T353" s="103"/>
      <c r="U353" s="100"/>
      <c r="V353" s="100"/>
    </row>
    <row r="354" spans="1:22" ht="12.75" hidden="1" customHeight="1">
      <c r="A354" s="97"/>
      <c r="B354" s="97"/>
      <c r="C354" s="98"/>
      <c r="D354" s="105"/>
      <c r="F354" s="98"/>
      <c r="G354" s="121"/>
      <c r="H354" s="99"/>
      <c r="I354" s="100"/>
      <c r="J354" s="100"/>
      <c r="K354" s="100"/>
      <c r="L354" s="100"/>
      <c r="M354" s="100"/>
      <c r="N354" s="100"/>
      <c r="O354" s="101"/>
      <c r="P354" s="102"/>
      <c r="Q354" s="101"/>
      <c r="R354" s="100"/>
      <c r="S354" s="100"/>
      <c r="T354" s="103"/>
      <c r="U354" s="100"/>
      <c r="V354" s="100"/>
    </row>
    <row r="355" spans="1:22" ht="12.75" hidden="1" customHeight="1">
      <c r="A355" s="97"/>
      <c r="B355" s="97"/>
      <c r="C355" s="98"/>
      <c r="D355" s="105"/>
      <c r="F355" s="98"/>
      <c r="G355" s="121"/>
      <c r="H355" s="99"/>
      <c r="I355" s="100"/>
      <c r="J355" s="100"/>
      <c r="K355" s="100"/>
      <c r="L355" s="100"/>
      <c r="M355" s="100"/>
      <c r="N355" s="100"/>
      <c r="O355" s="101"/>
      <c r="P355" s="102"/>
      <c r="Q355" s="101"/>
      <c r="R355" s="100"/>
      <c r="S355" s="100"/>
      <c r="T355" s="103"/>
      <c r="U355" s="100"/>
      <c r="V355" s="100"/>
    </row>
    <row r="356" spans="1:22" ht="12.75" hidden="1" customHeight="1">
      <c r="A356" s="97"/>
      <c r="B356" s="97"/>
      <c r="C356" s="98"/>
      <c r="D356" s="105"/>
      <c r="F356" s="98"/>
      <c r="G356" s="121"/>
      <c r="H356" s="99"/>
      <c r="I356" s="100"/>
      <c r="J356" s="100"/>
      <c r="K356" s="100"/>
      <c r="L356" s="100"/>
      <c r="M356" s="100"/>
      <c r="N356" s="100"/>
      <c r="O356" s="101"/>
      <c r="P356" s="102"/>
      <c r="Q356" s="101"/>
      <c r="R356" s="100"/>
      <c r="S356" s="100"/>
      <c r="T356" s="103"/>
      <c r="U356" s="100"/>
      <c r="V356" s="100"/>
    </row>
    <row r="357" spans="1:22" ht="12.75" hidden="1" customHeight="1">
      <c r="A357" s="97"/>
      <c r="B357" s="97"/>
      <c r="C357" s="98"/>
      <c r="D357" s="147"/>
      <c r="F357" s="98"/>
      <c r="G357" s="121"/>
      <c r="H357" s="99"/>
      <c r="I357" s="100"/>
      <c r="J357" s="100"/>
      <c r="K357" s="100"/>
      <c r="L357" s="100"/>
      <c r="M357" s="100"/>
      <c r="N357" s="100"/>
      <c r="O357" s="130"/>
      <c r="P357" s="100"/>
      <c r="Q357" s="130"/>
      <c r="R357" s="134"/>
      <c r="S357" s="100"/>
      <c r="T357" s="103"/>
      <c r="U357" s="100"/>
      <c r="V357" s="100"/>
    </row>
    <row r="358" spans="1:22" ht="12.75" hidden="1" customHeight="1">
      <c r="A358" s="97"/>
      <c r="B358" s="97"/>
      <c r="C358" s="98"/>
      <c r="D358" s="147"/>
      <c r="F358" s="98"/>
      <c r="G358" s="121"/>
      <c r="H358" s="99"/>
      <c r="I358" s="100"/>
      <c r="J358" s="100"/>
      <c r="K358" s="100"/>
      <c r="L358" s="100"/>
      <c r="M358" s="100"/>
      <c r="N358" s="100"/>
      <c r="O358" s="101"/>
      <c r="P358" s="102"/>
      <c r="Q358" s="101"/>
      <c r="R358" s="100"/>
      <c r="S358" s="100"/>
      <c r="T358" s="103"/>
      <c r="U358" s="100"/>
      <c r="V358" s="100"/>
    </row>
    <row r="359" spans="1:22" ht="12.75" hidden="1" customHeight="1">
      <c r="A359" s="97"/>
      <c r="B359" s="97"/>
      <c r="C359" s="98"/>
      <c r="D359" s="105"/>
      <c r="F359" s="98"/>
      <c r="G359" s="121"/>
      <c r="H359" s="99"/>
      <c r="I359" s="100"/>
      <c r="J359" s="100"/>
      <c r="K359" s="100"/>
      <c r="L359" s="100"/>
      <c r="M359" s="100"/>
      <c r="N359" s="100"/>
      <c r="O359" s="102"/>
      <c r="P359" s="100"/>
      <c r="Q359" s="101"/>
      <c r="R359" s="100"/>
      <c r="S359" s="100"/>
      <c r="T359" s="103"/>
      <c r="U359" s="100"/>
      <c r="V359" s="100"/>
    </row>
    <row r="360" spans="1:22" ht="12.75" hidden="1" customHeight="1">
      <c r="A360" s="97"/>
      <c r="B360" s="97"/>
      <c r="C360" s="98"/>
      <c r="D360" s="98"/>
      <c r="F360" s="98"/>
      <c r="G360" s="121"/>
      <c r="H360" s="99"/>
      <c r="I360" s="100"/>
      <c r="J360" s="100"/>
      <c r="K360" s="100"/>
      <c r="L360" s="100"/>
      <c r="M360" s="100"/>
      <c r="N360" s="100"/>
      <c r="O360" s="101"/>
      <c r="P360" s="102"/>
      <c r="Q360" s="101"/>
      <c r="R360" s="100"/>
      <c r="S360" s="100"/>
      <c r="T360" s="103"/>
      <c r="U360" s="100"/>
      <c r="V360" s="100"/>
    </row>
    <row r="361" spans="1:22" ht="12" hidden="1" customHeight="1">
      <c r="A361" s="97"/>
      <c r="B361" s="97"/>
      <c r="C361" s="98"/>
      <c r="D361" s="98"/>
      <c r="F361" s="125"/>
      <c r="G361" s="121"/>
      <c r="H361" s="99"/>
      <c r="I361" s="100"/>
      <c r="J361" s="114"/>
      <c r="K361" s="100"/>
      <c r="L361" s="100"/>
      <c r="M361" s="100"/>
      <c r="N361" s="100"/>
      <c r="O361" s="101"/>
      <c r="P361" s="100"/>
      <c r="Q361" s="130"/>
      <c r="R361" s="100"/>
      <c r="S361" s="100"/>
      <c r="T361" s="103"/>
      <c r="U361" s="101"/>
      <c r="V361" s="101"/>
    </row>
    <row r="362" spans="1:22" ht="12" hidden="1" customHeight="1">
      <c r="A362" s="97"/>
      <c r="B362" s="97"/>
      <c r="C362" s="98"/>
      <c r="D362" s="98"/>
      <c r="F362" s="98"/>
      <c r="G362" s="121"/>
      <c r="H362" s="99"/>
      <c r="I362" s="100"/>
      <c r="J362" s="100"/>
      <c r="K362" s="100"/>
      <c r="L362" s="100"/>
      <c r="M362" s="100"/>
      <c r="N362" s="100"/>
      <c r="O362" s="101"/>
      <c r="P362" s="102"/>
      <c r="Q362" s="101"/>
      <c r="R362" s="100"/>
      <c r="S362" s="100"/>
      <c r="T362" s="103"/>
      <c r="U362" s="100"/>
      <c r="V362" s="100"/>
    </row>
    <row r="363" spans="1:22" ht="12" hidden="1" customHeight="1">
      <c r="A363" s="97"/>
      <c r="B363" s="97"/>
      <c r="C363" s="98"/>
      <c r="D363" s="149"/>
      <c r="F363" s="98"/>
      <c r="G363" s="121"/>
      <c r="H363" s="99"/>
      <c r="I363" s="100"/>
      <c r="J363" s="100"/>
      <c r="K363" s="100"/>
      <c r="L363" s="100"/>
      <c r="M363" s="100"/>
      <c r="N363" s="100"/>
      <c r="O363" s="101"/>
      <c r="P363" s="102"/>
      <c r="Q363" s="101"/>
      <c r="R363" s="100"/>
      <c r="S363" s="100"/>
      <c r="T363" s="103"/>
      <c r="U363" s="100"/>
      <c r="V363" s="100"/>
    </row>
    <row r="364" spans="1:22" ht="12" hidden="1" customHeight="1">
      <c r="A364" s="97"/>
      <c r="B364" s="97"/>
      <c r="C364" s="98"/>
      <c r="D364" s="98"/>
      <c r="F364" s="98"/>
      <c r="G364" s="121"/>
      <c r="H364" s="99"/>
      <c r="I364" s="100"/>
      <c r="J364" s="100"/>
      <c r="K364" s="100"/>
      <c r="L364" s="100"/>
      <c r="M364" s="100"/>
      <c r="N364" s="100"/>
      <c r="O364" s="101"/>
      <c r="P364" s="102"/>
      <c r="Q364" s="101"/>
      <c r="R364" s="100"/>
      <c r="S364" s="100"/>
      <c r="T364" s="103"/>
      <c r="U364" s="100"/>
      <c r="V364" s="100"/>
    </row>
    <row r="365" spans="1:22" ht="12" hidden="1" customHeight="1">
      <c r="A365" s="97"/>
      <c r="B365" s="97"/>
      <c r="C365" s="98"/>
      <c r="D365" s="98"/>
      <c r="F365" s="98"/>
      <c r="G365" s="121"/>
      <c r="H365" s="99"/>
      <c r="I365" s="100"/>
      <c r="J365" s="100"/>
      <c r="K365" s="100"/>
      <c r="L365" s="100"/>
      <c r="M365" s="100"/>
      <c r="N365" s="100"/>
      <c r="O365" s="101"/>
      <c r="P365" s="102"/>
      <c r="Q365" s="101"/>
      <c r="R365" s="100"/>
      <c r="S365" s="100"/>
      <c r="T365" s="103"/>
      <c r="U365" s="100"/>
      <c r="V365" s="100"/>
    </row>
    <row r="366" spans="1:22" ht="12" hidden="1" customHeight="1">
      <c r="A366" s="97"/>
      <c r="B366" s="97"/>
      <c r="C366" s="98"/>
      <c r="D366" s="147"/>
      <c r="F366" s="98"/>
      <c r="G366" s="121"/>
      <c r="H366" s="99"/>
      <c r="I366" s="100"/>
      <c r="J366" s="100"/>
      <c r="K366" s="100"/>
      <c r="L366" s="100"/>
      <c r="M366" s="100"/>
      <c r="N366" s="100"/>
      <c r="O366" s="101"/>
      <c r="P366" s="102"/>
      <c r="Q366" s="101"/>
      <c r="R366" s="100"/>
      <c r="S366" s="100"/>
      <c r="T366" s="103"/>
      <c r="U366" s="100"/>
      <c r="V366" s="100"/>
    </row>
    <row r="367" spans="1:22" ht="12" hidden="1" customHeight="1">
      <c r="A367" s="97"/>
      <c r="B367" s="97"/>
      <c r="C367" s="98"/>
      <c r="D367" s="147"/>
      <c r="F367" s="98"/>
      <c r="G367" s="121"/>
      <c r="H367" s="99"/>
      <c r="I367" s="100"/>
      <c r="J367" s="100"/>
      <c r="K367" s="100"/>
      <c r="L367" s="100"/>
      <c r="M367" s="100"/>
      <c r="N367" s="100"/>
      <c r="O367" s="101"/>
      <c r="P367" s="102"/>
      <c r="Q367" s="101"/>
      <c r="R367" s="100"/>
      <c r="S367" s="100"/>
      <c r="T367" s="103"/>
      <c r="U367" s="100"/>
      <c r="V367" s="100"/>
    </row>
    <row r="368" spans="1:22" ht="12" hidden="1" customHeight="1">
      <c r="A368" s="97"/>
      <c r="B368" s="97"/>
      <c r="C368" s="98"/>
      <c r="D368" s="98"/>
      <c r="F368" s="98"/>
      <c r="G368" s="121"/>
      <c r="H368" s="99"/>
      <c r="I368" s="100"/>
      <c r="J368" s="100"/>
      <c r="K368" s="100"/>
      <c r="L368" s="100"/>
      <c r="M368" s="100"/>
      <c r="N368" s="100"/>
      <c r="O368" s="101"/>
      <c r="P368" s="102"/>
      <c r="Q368" s="101"/>
      <c r="R368" s="100"/>
      <c r="S368" s="100"/>
      <c r="T368" s="103"/>
      <c r="U368" s="100"/>
      <c r="V368" s="100"/>
    </row>
    <row r="369" spans="1:25" ht="12" hidden="1" customHeight="1">
      <c r="A369" s="97"/>
      <c r="B369" s="97"/>
      <c r="C369" s="98"/>
      <c r="D369" s="98"/>
      <c r="F369" s="98"/>
      <c r="G369" s="121"/>
      <c r="H369" s="99"/>
      <c r="I369" s="100"/>
      <c r="J369" s="100"/>
      <c r="K369" s="100"/>
      <c r="L369" s="100"/>
      <c r="M369" s="100"/>
      <c r="N369" s="100"/>
      <c r="O369" s="101"/>
      <c r="P369" s="102"/>
      <c r="Q369" s="101"/>
      <c r="R369" s="100"/>
      <c r="S369" s="100"/>
      <c r="T369" s="103"/>
      <c r="U369" s="100"/>
      <c r="V369" s="100"/>
    </row>
    <row r="370" spans="1:25" ht="12.75" hidden="1" customHeight="1">
      <c r="A370" s="97"/>
      <c r="B370" s="97"/>
      <c r="C370" s="98"/>
      <c r="D370" s="98"/>
      <c r="F370" s="98"/>
      <c r="G370" s="121"/>
      <c r="H370" s="99"/>
      <c r="I370" s="100"/>
      <c r="J370" s="100"/>
      <c r="K370" s="100"/>
      <c r="L370" s="100"/>
      <c r="M370" s="100"/>
      <c r="N370" s="100"/>
      <c r="O370" s="101"/>
      <c r="P370" s="102"/>
      <c r="Q370" s="101"/>
      <c r="R370" s="100"/>
      <c r="S370" s="100"/>
      <c r="T370" s="103"/>
      <c r="U370" s="100"/>
      <c r="V370" s="100"/>
    </row>
    <row r="371" spans="1:25" ht="12" hidden="1" customHeight="1">
      <c r="A371" s="97"/>
      <c r="B371" s="97"/>
      <c r="C371" s="98"/>
      <c r="D371" s="98"/>
      <c r="F371" s="98"/>
      <c r="G371" s="121"/>
      <c r="H371" s="99"/>
      <c r="I371" s="100"/>
      <c r="J371" s="100"/>
      <c r="K371" s="100"/>
      <c r="L371" s="100"/>
      <c r="M371" s="100"/>
      <c r="N371" s="100"/>
      <c r="O371" s="101"/>
      <c r="P371" s="102"/>
      <c r="Q371" s="101"/>
      <c r="R371" s="100"/>
      <c r="S371" s="100"/>
      <c r="T371" s="103"/>
      <c r="U371" s="100"/>
      <c r="V371" s="100"/>
    </row>
    <row r="372" spans="1:25" ht="12" hidden="1" customHeight="1">
      <c r="A372" s="97"/>
      <c r="B372" s="97"/>
      <c r="C372" s="98"/>
      <c r="F372" s="98"/>
      <c r="G372" s="121"/>
      <c r="H372" s="99"/>
      <c r="I372" s="100"/>
      <c r="J372" s="100"/>
      <c r="K372" s="100"/>
      <c r="L372" s="100"/>
      <c r="M372" s="100"/>
      <c r="N372" s="100"/>
      <c r="O372" s="101"/>
      <c r="P372" s="102"/>
      <c r="Q372" s="101"/>
      <c r="R372" s="100"/>
      <c r="S372" s="100"/>
      <c r="T372" s="103"/>
      <c r="U372" s="100"/>
      <c r="V372" s="100"/>
    </row>
    <row r="373" spans="1:25" ht="14.25" hidden="1" customHeight="1">
      <c r="A373" s="97"/>
      <c r="B373" s="97"/>
      <c r="C373" s="98"/>
      <c r="D373" s="147"/>
      <c r="F373" s="98"/>
      <c r="G373" s="121"/>
      <c r="H373" s="99"/>
      <c r="I373" s="100"/>
      <c r="J373" s="100"/>
      <c r="K373" s="100"/>
      <c r="L373" s="100"/>
      <c r="M373" s="100"/>
      <c r="N373" s="100"/>
      <c r="O373" s="101"/>
      <c r="P373" s="102"/>
      <c r="Q373" s="101"/>
      <c r="R373" s="100"/>
      <c r="S373" s="100"/>
      <c r="T373" s="110"/>
      <c r="U373" s="111"/>
      <c r="V373" s="100"/>
    </row>
    <row r="374" spans="1:25" ht="12" hidden="1" customHeight="1">
      <c r="A374" s="97"/>
      <c r="B374" s="97"/>
      <c r="C374" s="98"/>
      <c r="D374" s="105"/>
      <c r="F374" s="98"/>
      <c r="G374" s="121"/>
      <c r="H374" s="99"/>
      <c r="I374" s="100"/>
      <c r="J374" s="100"/>
      <c r="K374" s="100"/>
      <c r="L374" s="100"/>
      <c r="M374" s="100"/>
      <c r="N374" s="100"/>
      <c r="O374" s="101"/>
      <c r="P374" s="102"/>
      <c r="Q374" s="101"/>
      <c r="R374" s="100"/>
      <c r="S374" s="100"/>
      <c r="T374" s="103"/>
      <c r="U374" s="100"/>
      <c r="V374" s="100"/>
    </row>
    <row r="375" spans="1:25" ht="12" hidden="1" customHeight="1">
      <c r="A375" s="97"/>
      <c r="B375" s="97"/>
      <c r="C375" s="98"/>
      <c r="D375" s="105"/>
      <c r="F375" s="98"/>
      <c r="G375" s="116"/>
      <c r="H375" s="99"/>
      <c r="I375" s="100"/>
      <c r="J375" s="100"/>
      <c r="K375" s="100"/>
      <c r="L375" s="100"/>
      <c r="M375" s="100"/>
      <c r="N375" s="100"/>
      <c r="O375" s="101"/>
      <c r="P375" s="102"/>
      <c r="Q375" s="101"/>
      <c r="R375" s="100"/>
      <c r="S375" s="100"/>
      <c r="T375" s="140"/>
      <c r="U375" s="128"/>
      <c r="V375" s="100"/>
    </row>
    <row r="376" spans="1:25" ht="12.75" hidden="1" customHeight="1">
      <c r="A376" s="97"/>
      <c r="B376" s="97"/>
      <c r="C376" s="98"/>
      <c r="D376" s="98"/>
      <c r="F376" s="98"/>
      <c r="G376" s="121"/>
      <c r="H376" s="99"/>
      <c r="I376" s="100"/>
      <c r="J376" s="100"/>
      <c r="K376" s="100"/>
      <c r="L376" s="100"/>
      <c r="M376" s="100"/>
      <c r="N376" s="100"/>
      <c r="O376" s="101"/>
      <c r="P376" s="102"/>
      <c r="Q376" s="101"/>
      <c r="R376" s="100"/>
      <c r="S376" s="100"/>
      <c r="T376" s="103"/>
      <c r="U376" s="100"/>
      <c r="V376" s="100"/>
    </row>
    <row r="377" spans="1:25" ht="12.75" hidden="1" customHeight="1">
      <c r="A377" s="97"/>
      <c r="B377" s="97"/>
      <c r="C377" s="98"/>
      <c r="D377" s="149"/>
      <c r="F377" s="98"/>
      <c r="G377" s="121"/>
      <c r="H377" s="99"/>
      <c r="I377" s="100"/>
      <c r="J377" s="100"/>
      <c r="K377" s="100"/>
      <c r="L377" s="100"/>
      <c r="M377" s="100"/>
      <c r="N377" s="100"/>
      <c r="O377" s="115"/>
      <c r="P377" s="115"/>
      <c r="Q377" s="101"/>
      <c r="R377" s="100"/>
      <c r="S377" s="100"/>
      <c r="T377" s="103"/>
      <c r="U377" s="100"/>
      <c r="V377" s="100"/>
    </row>
    <row r="378" spans="1:25" ht="12" hidden="1" customHeight="1">
      <c r="A378" s="97"/>
      <c r="B378" s="97"/>
      <c r="C378" s="98"/>
      <c r="D378" s="98"/>
      <c r="F378" s="98"/>
      <c r="G378" s="121"/>
      <c r="H378" s="99"/>
      <c r="I378" s="100"/>
      <c r="J378" s="100"/>
      <c r="K378" s="100"/>
      <c r="L378" s="100"/>
      <c r="M378" s="100"/>
      <c r="N378" s="100"/>
      <c r="O378" s="101"/>
      <c r="P378" s="102"/>
      <c r="Q378" s="101"/>
      <c r="R378" s="100"/>
      <c r="S378" s="100"/>
      <c r="T378" s="112"/>
      <c r="U378" s="114"/>
      <c r="V378" s="100"/>
    </row>
    <row r="379" spans="1:25" ht="12.75" hidden="1" customHeight="1">
      <c r="A379" s="97"/>
      <c r="B379" s="97"/>
      <c r="C379" s="98"/>
      <c r="D379" s="98"/>
      <c r="F379" s="98"/>
      <c r="G379" s="121"/>
      <c r="H379" s="152"/>
      <c r="I379" s="100"/>
      <c r="J379" s="100"/>
      <c r="K379" s="100"/>
      <c r="L379" s="100"/>
      <c r="M379" s="100"/>
      <c r="N379" s="100"/>
      <c r="O379" s="101"/>
      <c r="P379" s="102"/>
      <c r="Q379" s="101"/>
      <c r="R379" s="100"/>
      <c r="S379" s="100"/>
      <c r="T379" s="103"/>
      <c r="U379" s="100"/>
      <c r="V379" s="100"/>
    </row>
    <row r="380" spans="1:25" ht="12.75" hidden="1" customHeight="1">
      <c r="A380" s="97"/>
      <c r="B380" s="97"/>
      <c r="C380" s="98"/>
      <c r="D380" s="147"/>
      <c r="F380" s="98"/>
      <c r="G380" s="121"/>
      <c r="H380" s="99"/>
      <c r="I380" s="100"/>
      <c r="J380" s="100"/>
      <c r="K380" s="100"/>
      <c r="L380" s="100"/>
      <c r="M380" s="100"/>
      <c r="N380" s="100"/>
      <c r="O380" s="101"/>
      <c r="P380" s="102"/>
      <c r="Q380" s="101"/>
      <c r="R380" s="100"/>
      <c r="S380" s="100"/>
      <c r="T380" s="103"/>
      <c r="U380" s="100"/>
      <c r="V380" s="100"/>
    </row>
    <row r="381" spans="1:25" ht="12.75" customHeight="1">
      <c r="A381" s="97"/>
      <c r="B381" s="97"/>
      <c r="C381" s="98"/>
      <c r="D381" s="98"/>
      <c r="F381" s="98"/>
      <c r="G381" s="121"/>
      <c r="H381" s="99"/>
      <c r="I381" s="100"/>
      <c r="J381" s="100"/>
      <c r="K381" s="100"/>
      <c r="L381" s="100"/>
      <c r="M381" s="100"/>
      <c r="N381" s="100"/>
      <c r="O381" s="101"/>
      <c r="P381" s="102"/>
      <c r="Q381" s="101"/>
      <c r="R381" s="100"/>
      <c r="S381" s="100"/>
      <c r="T381" s="103"/>
      <c r="U381" s="100"/>
      <c r="V381" s="100"/>
    </row>
    <row r="382" spans="1:25" ht="16.5" customHeight="1">
      <c r="A382" s="97"/>
      <c r="B382" s="97"/>
      <c r="C382" s="98"/>
      <c r="D382" s="105"/>
      <c r="F382" s="105"/>
      <c r="G382" s="121"/>
      <c r="H382" s="141"/>
      <c r="I382" s="100"/>
      <c r="J382" s="100"/>
      <c r="K382" s="100"/>
      <c r="L382" s="109"/>
      <c r="M382" s="109"/>
      <c r="N382" s="109"/>
      <c r="O382" s="117"/>
      <c r="P382" s="109"/>
      <c r="Q382" s="101"/>
      <c r="R382" s="100"/>
      <c r="S382" s="100"/>
      <c r="T382" s="103"/>
      <c r="U382" s="100"/>
      <c r="V382" s="109"/>
      <c r="W382" s="109"/>
      <c r="X382" s="109"/>
      <c r="Y382" s="109"/>
    </row>
    <row r="383" spans="1:25" ht="12" customHeight="1">
      <c r="A383" s="97"/>
      <c r="B383" s="97"/>
      <c r="C383" s="98"/>
      <c r="D383" s="98"/>
      <c r="F383" s="98"/>
      <c r="G383" s="121"/>
      <c r="H383" s="99"/>
      <c r="I383" s="100"/>
      <c r="J383" s="100"/>
      <c r="K383" s="100"/>
      <c r="L383" s="100"/>
      <c r="M383" s="100"/>
      <c r="N383" s="100"/>
      <c r="O383" s="101"/>
      <c r="P383" s="102"/>
      <c r="Q383" s="101"/>
      <c r="R383" s="134"/>
      <c r="S383" s="100"/>
      <c r="T383" s="103"/>
      <c r="U383" s="100"/>
      <c r="V383" s="100"/>
    </row>
    <row r="384" spans="1:25" ht="12.75" customHeight="1">
      <c r="A384" s="97"/>
      <c r="B384" s="97"/>
      <c r="C384" s="98"/>
      <c r="D384" s="147"/>
      <c r="F384" s="98"/>
      <c r="G384" s="121"/>
      <c r="H384" s="99"/>
      <c r="I384" s="100"/>
      <c r="J384" s="100"/>
      <c r="K384" s="100"/>
      <c r="L384" s="100"/>
      <c r="M384" s="100"/>
      <c r="N384" s="100"/>
      <c r="O384" s="101"/>
      <c r="P384" s="142"/>
      <c r="Q384" s="101"/>
      <c r="R384" s="100"/>
      <c r="S384" s="100"/>
      <c r="T384" s="103"/>
      <c r="U384" s="100"/>
      <c r="V384" s="100"/>
    </row>
    <row r="385" spans="3:20" ht="15.6">
      <c r="I385" s="100"/>
    </row>
    <row r="386" spans="3:20" ht="12" customHeight="1">
      <c r="C386" s="105"/>
      <c r="I386" s="100"/>
      <c r="T386" s="155"/>
    </row>
  </sheetData>
  <autoFilter ref="A1:V322"/>
  <sortState ref="A2:Y386">
    <sortCondition ref="G2:G386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Y386"/>
  <sheetViews>
    <sheetView workbookViewId="0">
      <pane xSplit="2" ySplit="1" topLeftCell="C47" activePane="bottomRight" state="frozen"/>
      <selection pane="topRight" activeCell="E1" sqref="E1"/>
      <selection pane="bottomLeft" activeCell="A2" sqref="A2"/>
      <selection pane="bottomRight" activeCell="K24" sqref="K24"/>
    </sheetView>
  </sheetViews>
  <sheetFormatPr defaultColWidth="17.33203125" defaultRowHeight="15.75" customHeight="1"/>
  <cols>
    <col min="1" max="1" width="10.6640625" style="153" customWidth="1"/>
    <col min="2" max="2" width="15.88671875" style="153" bestFit="1" customWidth="1"/>
    <col min="3" max="3" width="8.5546875" style="153" bestFit="1" customWidth="1"/>
    <col min="4" max="4" width="8.44140625" style="95" customWidth="1"/>
    <col min="5" max="5" width="7.33203125" style="106" customWidth="1"/>
    <col min="6" max="6" width="14.6640625" style="95" customWidth="1"/>
    <col min="7" max="7" width="14" style="153" customWidth="1"/>
    <col min="8" max="8" width="13" style="154" bestFit="1" customWidth="1"/>
    <col min="9" max="9" width="9" style="104" customWidth="1"/>
    <col min="10" max="10" width="9.44140625" style="104" customWidth="1"/>
    <col min="11" max="11" width="17.5546875" style="104" customWidth="1"/>
    <col min="12" max="12" width="10" style="104" customWidth="1"/>
    <col min="13" max="13" width="11" style="104" customWidth="1"/>
    <col min="14" max="14" width="7.6640625" style="104" hidden="1" customWidth="1"/>
    <col min="15" max="15" width="7.88671875" style="104" hidden="1" customWidth="1"/>
    <col min="16" max="16" width="11.6640625" style="104" hidden="1" customWidth="1"/>
    <col min="17" max="17" width="10" style="104" hidden="1" customWidth="1"/>
    <col min="18" max="18" width="5.5546875" style="104" hidden="1" customWidth="1"/>
    <col min="19" max="19" width="6.6640625" style="104" customWidth="1"/>
    <col min="20" max="20" width="5.5546875" style="104" customWidth="1"/>
    <col min="21" max="21" width="33.109375" style="104" customWidth="1"/>
    <col min="22" max="22" width="9.6640625" style="104" customWidth="1"/>
    <col min="23" max="25" width="3.109375" style="104" customWidth="1"/>
    <col min="26" max="16384" width="17.33203125" style="104"/>
  </cols>
  <sheetData>
    <row r="1" spans="1:22" ht="15" customHeight="1">
      <c r="A1" s="97" t="s">
        <v>1</v>
      </c>
      <c r="B1" s="97" t="s">
        <v>2</v>
      </c>
      <c r="C1" s="98" t="s">
        <v>5</v>
      </c>
      <c r="D1" s="98" t="s">
        <v>1362</v>
      </c>
      <c r="E1" s="95" t="s">
        <v>1363</v>
      </c>
      <c r="F1" s="95" t="s">
        <v>1365</v>
      </c>
      <c r="G1" s="96" t="s">
        <v>1366</v>
      </c>
      <c r="H1" s="99" t="s">
        <v>1378</v>
      </c>
      <c r="I1" s="100"/>
      <c r="J1" s="100"/>
      <c r="K1" s="100"/>
      <c r="L1" s="100"/>
      <c r="M1" s="100"/>
      <c r="N1" s="100"/>
      <c r="O1" s="101"/>
      <c r="P1" s="102"/>
      <c r="Q1" s="101"/>
      <c r="R1" s="100"/>
      <c r="S1" s="100"/>
      <c r="T1" s="103"/>
      <c r="U1" s="100"/>
      <c r="V1" s="100"/>
    </row>
    <row r="2" spans="1:22" ht="15" customHeight="1">
      <c r="A2" s="97" t="s">
        <v>1082</v>
      </c>
      <c r="B2" s="97" t="s">
        <v>1079</v>
      </c>
      <c r="C2" s="98" t="s">
        <v>40</v>
      </c>
      <c r="D2" s="105" t="s">
        <v>1367</v>
      </c>
      <c r="E2" s="106">
        <v>2.7777777777777779E-3</v>
      </c>
      <c r="F2" s="106">
        <v>3.4027777777777775E-2</v>
      </c>
      <c r="G2" s="107">
        <f>SUM(F2-E2)</f>
        <v>3.1249999999999997E-2</v>
      </c>
      <c r="H2" s="99">
        <v>1</v>
      </c>
      <c r="I2" s="100"/>
      <c r="J2" s="100"/>
      <c r="K2" s="100"/>
      <c r="L2" s="100"/>
      <c r="M2" s="100"/>
      <c r="N2" s="100"/>
      <c r="O2" s="101"/>
      <c r="P2" s="102"/>
      <c r="Q2" s="101"/>
      <c r="R2" s="100"/>
      <c r="S2" s="100"/>
      <c r="T2" s="103"/>
      <c r="U2" s="100"/>
      <c r="V2" s="100"/>
    </row>
    <row r="3" spans="1:22" ht="15" customHeight="1">
      <c r="A3" s="97" t="s">
        <v>1368</v>
      </c>
      <c r="B3" s="97" t="s">
        <v>1369</v>
      </c>
      <c r="C3" s="98" t="s">
        <v>24</v>
      </c>
      <c r="D3" s="105" t="s">
        <v>1370</v>
      </c>
      <c r="E3" s="106">
        <v>0</v>
      </c>
      <c r="F3" s="106">
        <v>3.4247685185185187E-2</v>
      </c>
      <c r="G3" s="107">
        <f>SUM(F3-E3)</f>
        <v>3.4247685185185187E-2</v>
      </c>
      <c r="H3" s="99">
        <v>2</v>
      </c>
      <c r="I3" s="100"/>
      <c r="J3" s="100"/>
      <c r="K3" s="100"/>
      <c r="L3" s="100"/>
      <c r="M3" s="100"/>
      <c r="N3" s="100"/>
      <c r="O3" s="101"/>
      <c r="P3" s="102"/>
      <c r="Q3" s="101"/>
      <c r="R3" s="100"/>
      <c r="S3" s="100"/>
      <c r="T3" s="103"/>
      <c r="U3" s="100"/>
      <c r="V3" s="100"/>
    </row>
    <row r="4" spans="1:22" ht="15" customHeight="1">
      <c r="A4" s="97" t="s">
        <v>1159</v>
      </c>
      <c r="B4" s="97" t="s">
        <v>1151</v>
      </c>
      <c r="C4" s="98" t="s">
        <v>24</v>
      </c>
      <c r="D4" s="105" t="s">
        <v>1367</v>
      </c>
      <c r="E4" s="106">
        <v>2.7777777777777779E-3</v>
      </c>
      <c r="F4" s="106">
        <v>3.4629629629629628E-2</v>
      </c>
      <c r="G4" s="107">
        <f>SUM(F4-E4)</f>
        <v>3.1851851851851853E-2</v>
      </c>
      <c r="H4" s="99">
        <v>3</v>
      </c>
      <c r="I4" s="100"/>
      <c r="J4" s="100"/>
      <c r="K4" s="100"/>
      <c r="L4" s="100"/>
      <c r="M4" s="100"/>
      <c r="N4" s="100"/>
      <c r="O4" s="101"/>
      <c r="P4" s="102"/>
      <c r="Q4" s="101"/>
      <c r="R4" s="100"/>
      <c r="S4" s="100"/>
      <c r="T4" s="103"/>
      <c r="U4" s="100"/>
      <c r="V4" s="100"/>
    </row>
    <row r="5" spans="1:22" ht="15" customHeight="1">
      <c r="A5" s="97" t="s">
        <v>280</v>
      </c>
      <c r="B5" s="97" t="s">
        <v>1054</v>
      </c>
      <c r="C5" s="98" t="s">
        <v>24</v>
      </c>
      <c r="D5" s="105" t="s">
        <v>1367</v>
      </c>
      <c r="E5" s="106">
        <v>2.7777777777777779E-3</v>
      </c>
      <c r="F5" s="106">
        <v>3.4733796296296297E-2</v>
      </c>
      <c r="G5" s="107">
        <f>SUM(F5-E5)</f>
        <v>3.1956018518518522E-2</v>
      </c>
      <c r="H5" s="99">
        <v>4</v>
      </c>
      <c r="I5" s="100"/>
      <c r="J5" s="100"/>
      <c r="K5" s="100"/>
      <c r="L5" s="100"/>
      <c r="M5" s="100"/>
      <c r="N5" s="100"/>
      <c r="O5" s="101"/>
      <c r="P5" s="102"/>
      <c r="Q5" s="101"/>
      <c r="R5" s="100"/>
      <c r="S5" s="100"/>
      <c r="T5" s="103"/>
      <c r="U5" s="102"/>
      <c r="V5" s="100"/>
    </row>
    <row r="6" spans="1:22" ht="15" customHeight="1">
      <c r="A6" s="97" t="s">
        <v>601</v>
      </c>
      <c r="B6" s="108" t="s">
        <v>598</v>
      </c>
      <c r="C6" s="98" t="s">
        <v>24</v>
      </c>
      <c r="D6" s="105" t="s">
        <v>1367</v>
      </c>
      <c r="E6" s="106">
        <v>2.7777777777777779E-3</v>
      </c>
      <c r="F6" s="106">
        <v>3.4756944444444444E-2</v>
      </c>
      <c r="G6" s="107">
        <f>SUM(F6-E6)</f>
        <v>3.197916666666667E-2</v>
      </c>
      <c r="H6" s="99">
        <v>5</v>
      </c>
      <c r="I6" s="100"/>
      <c r="J6" s="100"/>
      <c r="K6" s="100"/>
      <c r="L6" s="100"/>
      <c r="M6" s="100"/>
      <c r="N6" s="100"/>
      <c r="O6" s="101"/>
      <c r="P6" s="102"/>
      <c r="Q6" s="101"/>
      <c r="R6" s="100"/>
      <c r="S6" s="100"/>
      <c r="T6" s="103"/>
      <c r="U6" s="100"/>
      <c r="V6" s="100"/>
    </row>
    <row r="7" spans="1:22" ht="15" customHeight="1">
      <c r="A7" s="97" t="s">
        <v>676</v>
      </c>
      <c r="B7" s="97" t="s">
        <v>677</v>
      </c>
      <c r="C7" s="98" t="s">
        <v>24</v>
      </c>
      <c r="D7" s="105" t="s">
        <v>1370</v>
      </c>
      <c r="E7" s="106">
        <v>0</v>
      </c>
      <c r="F7" s="106">
        <v>3.5335648148148151E-2</v>
      </c>
      <c r="G7" s="107">
        <f>SUM(F7-E7)</f>
        <v>3.5335648148148151E-2</v>
      </c>
      <c r="H7" s="99">
        <v>6</v>
      </c>
      <c r="I7" s="100"/>
      <c r="J7" s="100"/>
      <c r="K7" s="100"/>
      <c r="L7" s="100"/>
      <c r="M7" s="100"/>
      <c r="N7" s="100"/>
      <c r="O7" s="101"/>
      <c r="P7" s="102"/>
      <c r="Q7" s="101"/>
      <c r="R7" s="100"/>
      <c r="S7" s="100"/>
      <c r="T7" s="103"/>
      <c r="U7" s="100"/>
      <c r="V7" s="100"/>
    </row>
    <row r="8" spans="1:22" ht="15" customHeight="1">
      <c r="A8" s="97" t="s">
        <v>829</v>
      </c>
      <c r="B8" s="97" t="s">
        <v>830</v>
      </c>
      <c r="C8" s="98" t="s">
        <v>24</v>
      </c>
      <c r="D8" s="105" t="s">
        <v>1367</v>
      </c>
      <c r="E8" s="106">
        <v>2.7777777777777779E-3</v>
      </c>
      <c r="F8" s="106">
        <v>3.5729166666666666E-2</v>
      </c>
      <c r="G8" s="107">
        <f>SUM(F8-E8)</f>
        <v>3.2951388888888891E-2</v>
      </c>
      <c r="H8" s="99">
        <v>7</v>
      </c>
      <c r="I8" s="100"/>
      <c r="J8" s="100"/>
      <c r="K8" s="100"/>
      <c r="L8" s="100"/>
      <c r="M8" s="100"/>
      <c r="N8" s="100"/>
      <c r="O8" s="101"/>
      <c r="P8" s="102"/>
      <c r="Q8" s="101"/>
      <c r="R8" s="100"/>
      <c r="S8" s="100"/>
      <c r="T8" s="103"/>
      <c r="U8" s="100"/>
      <c r="V8" s="100"/>
    </row>
    <row r="9" spans="1:22" ht="15" customHeight="1">
      <c r="A9" s="97" t="s">
        <v>55</v>
      </c>
      <c r="B9" s="97" t="s">
        <v>56</v>
      </c>
      <c r="C9" s="98" t="s">
        <v>24</v>
      </c>
      <c r="D9" s="105" t="s">
        <v>1367</v>
      </c>
      <c r="E9" s="106">
        <v>2.7777777777777779E-3</v>
      </c>
      <c r="F9" s="106">
        <v>3.6076388888888887E-2</v>
      </c>
      <c r="G9" s="107">
        <f>SUM(F9-E9)</f>
        <v>3.3298611111111112E-2</v>
      </c>
      <c r="H9" s="99">
        <v>8</v>
      </c>
      <c r="I9" s="100"/>
      <c r="J9" s="100"/>
      <c r="K9" s="100"/>
      <c r="L9" s="100"/>
      <c r="M9" s="100"/>
      <c r="N9" s="100"/>
      <c r="O9" s="102"/>
      <c r="P9" s="100"/>
      <c r="Q9" s="101"/>
      <c r="R9" s="100"/>
      <c r="S9" s="100"/>
      <c r="T9" s="103"/>
      <c r="U9" s="100"/>
      <c r="V9" s="100"/>
    </row>
    <row r="10" spans="1:22" ht="15" customHeight="1">
      <c r="A10" s="97" t="s">
        <v>589</v>
      </c>
      <c r="B10" s="97" t="s">
        <v>276</v>
      </c>
      <c r="C10" s="98" t="s">
        <v>40</v>
      </c>
      <c r="D10" s="105" t="s">
        <v>1371</v>
      </c>
      <c r="E10" s="106">
        <v>5.5555555555555558E-3</v>
      </c>
      <c r="F10" s="106">
        <v>3.619212962962963E-2</v>
      </c>
      <c r="G10" s="107">
        <f>SUM(F10-E10)</f>
        <v>3.0636574074074073E-2</v>
      </c>
      <c r="H10" s="99">
        <v>9</v>
      </c>
      <c r="I10" s="100"/>
      <c r="J10" s="100"/>
      <c r="K10" s="100"/>
      <c r="L10" s="100"/>
      <c r="M10" s="100"/>
      <c r="N10" s="109"/>
      <c r="O10" s="101"/>
      <c r="Q10" s="100"/>
      <c r="R10" s="100"/>
      <c r="S10" s="100"/>
      <c r="T10" s="103"/>
      <c r="U10" s="100"/>
      <c r="V10" s="100"/>
    </row>
    <row r="11" spans="1:22" ht="15" customHeight="1">
      <c r="A11" s="97" t="s">
        <v>376</v>
      </c>
      <c r="B11" s="97" t="s">
        <v>377</v>
      </c>
      <c r="C11" s="98" t="s">
        <v>40</v>
      </c>
      <c r="D11" s="105" t="s">
        <v>1372</v>
      </c>
      <c r="E11" s="106">
        <v>8.3333333333333332E-3</v>
      </c>
      <c r="F11" s="106">
        <v>3.6701388888888888E-2</v>
      </c>
      <c r="G11" s="107">
        <f>SUM(F11-E11)</f>
        <v>2.8368055555555556E-2</v>
      </c>
      <c r="H11" s="99">
        <v>10</v>
      </c>
      <c r="I11" s="100"/>
      <c r="J11" s="100"/>
      <c r="K11" s="100"/>
      <c r="L11" s="100"/>
      <c r="M11" s="100"/>
      <c r="N11" s="100"/>
      <c r="O11" s="101"/>
      <c r="P11" s="102"/>
      <c r="Q11" s="101"/>
      <c r="R11" s="100"/>
      <c r="S11" s="100"/>
      <c r="T11" s="103"/>
      <c r="U11" s="100"/>
      <c r="V11" s="100"/>
    </row>
    <row r="12" spans="1:22" ht="15" customHeight="1">
      <c r="A12" s="97" t="s">
        <v>275</v>
      </c>
      <c r="B12" s="97" t="s">
        <v>276</v>
      </c>
      <c r="C12" s="98" t="s">
        <v>40</v>
      </c>
      <c r="D12" s="105" t="s">
        <v>1371</v>
      </c>
      <c r="E12" s="106">
        <v>5.5555555555555558E-3</v>
      </c>
      <c r="F12" s="106">
        <v>3.6909722222222226E-2</v>
      </c>
      <c r="G12" s="107">
        <f>SUM(F12-E12)</f>
        <v>3.1354166666666669E-2</v>
      </c>
      <c r="H12" s="99">
        <v>11</v>
      </c>
      <c r="I12" s="100"/>
      <c r="J12" s="100"/>
      <c r="K12" s="100"/>
      <c r="L12" s="100"/>
      <c r="M12" s="100"/>
      <c r="N12" s="100"/>
      <c r="O12" s="101"/>
      <c r="P12" s="102"/>
      <c r="Q12" s="101"/>
      <c r="R12" s="100"/>
      <c r="S12" s="102"/>
      <c r="T12" s="103"/>
      <c r="U12" s="102"/>
      <c r="V12" s="100"/>
    </row>
    <row r="13" spans="1:22" ht="15" customHeight="1">
      <c r="A13" s="97" t="s">
        <v>610</v>
      </c>
      <c r="B13" s="108" t="s">
        <v>607</v>
      </c>
      <c r="C13" s="98" t="s">
        <v>24</v>
      </c>
      <c r="D13" s="105" t="s">
        <v>1371</v>
      </c>
      <c r="E13" s="106">
        <v>5.5555555555555558E-3</v>
      </c>
      <c r="F13" s="106">
        <v>3.7037037037037042E-2</v>
      </c>
      <c r="G13" s="107">
        <f>SUM(F13-E13)</f>
        <v>3.1481481481481485E-2</v>
      </c>
      <c r="H13" s="99">
        <v>12</v>
      </c>
      <c r="I13" s="100"/>
      <c r="J13" s="100"/>
      <c r="K13" s="100"/>
      <c r="L13" s="100"/>
      <c r="M13" s="100"/>
      <c r="N13" s="100"/>
      <c r="O13" s="101"/>
      <c r="P13" s="101"/>
      <c r="Q13" s="101"/>
      <c r="R13" s="100"/>
      <c r="S13" s="100"/>
      <c r="T13" s="103"/>
      <c r="U13" s="102"/>
      <c r="V13" s="100"/>
    </row>
    <row r="14" spans="1:22" ht="15" customHeight="1">
      <c r="A14" s="97" t="s">
        <v>294</v>
      </c>
      <c r="B14" s="97" t="s">
        <v>295</v>
      </c>
      <c r="C14" s="98" t="s">
        <v>40</v>
      </c>
      <c r="D14" s="105" t="s">
        <v>1374</v>
      </c>
      <c r="E14" s="106">
        <v>1.1111111111111112E-2</v>
      </c>
      <c r="F14" s="106">
        <v>3.7291666666666667E-2</v>
      </c>
      <c r="G14" s="107">
        <f>SUM(F14-E14)</f>
        <v>2.6180555555555554E-2</v>
      </c>
      <c r="H14" s="99">
        <v>13</v>
      </c>
      <c r="I14" s="100"/>
      <c r="J14" s="100"/>
      <c r="K14" s="100"/>
      <c r="L14" s="100"/>
      <c r="M14" s="100"/>
      <c r="N14" s="100"/>
      <c r="O14" s="101"/>
      <c r="P14" s="102"/>
      <c r="Q14" s="101"/>
      <c r="R14" s="100"/>
      <c r="S14" s="100"/>
      <c r="T14" s="103"/>
      <c r="U14" s="100"/>
      <c r="V14" s="100"/>
    </row>
    <row r="15" spans="1:22" ht="15" customHeight="1">
      <c r="A15" s="97" t="s">
        <v>1330</v>
      </c>
      <c r="B15" s="97" t="s">
        <v>1331</v>
      </c>
      <c r="C15" s="98" t="s">
        <v>24</v>
      </c>
      <c r="D15" s="105" t="s">
        <v>1372</v>
      </c>
      <c r="E15" s="106">
        <v>8.3333333333333332E-3</v>
      </c>
      <c r="F15" s="106">
        <v>3.7384259259259263E-2</v>
      </c>
      <c r="G15" s="107">
        <f>SUM(F15-E15)</f>
        <v>2.9050925925925931E-2</v>
      </c>
      <c r="H15" s="99">
        <v>14</v>
      </c>
      <c r="I15" s="100"/>
      <c r="J15" s="100"/>
      <c r="K15" s="100"/>
      <c r="L15" s="100"/>
      <c r="M15" s="100"/>
      <c r="N15" s="100"/>
      <c r="O15" s="101"/>
      <c r="P15" s="102"/>
      <c r="Q15" s="101"/>
      <c r="R15" s="100"/>
      <c r="S15" s="100"/>
      <c r="T15" s="103"/>
      <c r="U15" s="100"/>
      <c r="V15" s="100"/>
    </row>
    <row r="16" spans="1:22" ht="15" customHeight="1">
      <c r="A16" s="97" t="s">
        <v>1307</v>
      </c>
      <c r="B16" s="97" t="s">
        <v>1308</v>
      </c>
      <c r="C16" s="98" t="s">
        <v>24</v>
      </c>
      <c r="D16" s="105" t="s">
        <v>1374</v>
      </c>
      <c r="E16" s="106">
        <v>1.1111111111111112E-2</v>
      </c>
      <c r="F16" s="106">
        <v>3.7534722222222219E-2</v>
      </c>
      <c r="G16" s="107">
        <f>SUM(F16-E16)</f>
        <v>2.6423611111111106E-2</v>
      </c>
      <c r="H16" s="99">
        <v>15</v>
      </c>
      <c r="I16" s="100"/>
      <c r="J16" s="100"/>
      <c r="K16" s="100"/>
      <c r="L16" s="100"/>
      <c r="M16" s="100"/>
      <c r="N16" s="100"/>
      <c r="O16" s="101"/>
      <c r="P16" s="102"/>
      <c r="Q16" s="101"/>
      <c r="R16" s="100"/>
      <c r="S16" s="100"/>
      <c r="T16" s="103"/>
      <c r="U16" s="100"/>
      <c r="V16" s="100"/>
    </row>
    <row r="17" spans="1:25" ht="15" customHeight="1">
      <c r="A17" s="97" t="s">
        <v>456</v>
      </c>
      <c r="B17" s="97" t="s">
        <v>445</v>
      </c>
      <c r="C17" s="98" t="s">
        <v>40</v>
      </c>
      <c r="D17" s="105" t="s">
        <v>1374</v>
      </c>
      <c r="E17" s="106">
        <v>1.1111111111111112E-2</v>
      </c>
      <c r="F17" s="106">
        <v>3.7534722222222219E-2</v>
      </c>
      <c r="G17" s="107">
        <f>SUM(F17-E17)</f>
        <v>2.6423611111111106E-2</v>
      </c>
      <c r="H17" s="99">
        <v>16</v>
      </c>
      <c r="I17" s="100"/>
      <c r="J17" s="100"/>
      <c r="K17" s="100"/>
      <c r="L17" s="100"/>
      <c r="M17" s="100"/>
      <c r="N17" s="100"/>
      <c r="O17" s="101"/>
      <c r="P17" s="102"/>
      <c r="Q17" s="101"/>
      <c r="R17" s="100"/>
      <c r="S17" s="102"/>
      <c r="T17" s="110"/>
      <c r="U17" s="111"/>
      <c r="V17" s="100"/>
    </row>
    <row r="18" spans="1:25" ht="15" customHeight="1">
      <c r="A18" s="97" t="s">
        <v>556</v>
      </c>
      <c r="B18" s="97" t="s">
        <v>441</v>
      </c>
      <c r="C18" s="98" t="s">
        <v>24</v>
      </c>
      <c r="D18" s="105" t="s">
        <v>1372</v>
      </c>
      <c r="E18" s="106">
        <v>8.3333333333333332E-3</v>
      </c>
      <c r="F18" s="106">
        <v>3.784722222222222E-2</v>
      </c>
      <c r="G18" s="107">
        <f>SUM(F18-E18)</f>
        <v>2.9513888888888888E-2</v>
      </c>
      <c r="H18" s="99">
        <v>17</v>
      </c>
      <c r="I18" s="100"/>
      <c r="J18" s="100"/>
      <c r="K18" s="100"/>
      <c r="L18" s="100"/>
      <c r="M18" s="100"/>
      <c r="N18" s="100"/>
      <c r="O18" s="101"/>
      <c r="P18" s="102"/>
      <c r="Q18" s="101"/>
      <c r="R18" s="100"/>
      <c r="S18" s="100"/>
      <c r="T18" s="103"/>
      <c r="U18" s="102"/>
      <c r="V18" s="100"/>
    </row>
    <row r="19" spans="1:25" ht="15" customHeight="1">
      <c r="A19" s="97" t="s">
        <v>213</v>
      </c>
      <c r="B19" s="97" t="s">
        <v>247</v>
      </c>
      <c r="C19" s="98" t="s">
        <v>24</v>
      </c>
      <c r="D19" s="105" t="s">
        <v>1372</v>
      </c>
      <c r="E19" s="106">
        <v>8.3333333333333332E-3</v>
      </c>
      <c r="F19" s="106">
        <v>3.8067129629629631E-2</v>
      </c>
      <c r="G19" s="107">
        <f>SUM(F19-E19)</f>
        <v>2.97337962962963E-2</v>
      </c>
      <c r="H19" s="99">
        <v>18</v>
      </c>
      <c r="I19" s="100"/>
      <c r="J19" s="100"/>
      <c r="K19" s="100"/>
      <c r="L19" s="100"/>
      <c r="M19" s="100"/>
      <c r="N19" s="100"/>
      <c r="O19" s="101"/>
      <c r="P19" s="102"/>
      <c r="Q19" s="101"/>
      <c r="R19" s="100"/>
      <c r="S19" s="100"/>
      <c r="T19" s="103"/>
      <c r="U19" s="100"/>
      <c r="V19" s="100"/>
    </row>
    <row r="20" spans="1:25" ht="15" customHeight="1">
      <c r="A20" s="97" t="s">
        <v>319</v>
      </c>
      <c r="B20" s="97" t="s">
        <v>881</v>
      </c>
      <c r="C20" s="98" t="s">
        <v>40</v>
      </c>
      <c r="D20" s="105" t="s">
        <v>1372</v>
      </c>
      <c r="E20" s="106">
        <v>8.3333333333333332E-3</v>
      </c>
      <c r="F20" s="106">
        <v>3.8171296296296293E-2</v>
      </c>
      <c r="G20" s="107">
        <f>SUM(F20-E20)</f>
        <v>2.9837962962962962E-2</v>
      </c>
      <c r="H20" s="99">
        <v>19</v>
      </c>
      <c r="I20" s="100"/>
      <c r="J20" s="100"/>
      <c r="K20" s="100"/>
      <c r="L20" s="100"/>
      <c r="M20" s="100"/>
      <c r="N20" s="100"/>
      <c r="O20" s="101"/>
      <c r="P20" s="102"/>
      <c r="Q20" s="101"/>
      <c r="R20" s="100"/>
      <c r="S20" s="102"/>
      <c r="T20" s="112"/>
      <c r="U20" s="102"/>
      <c r="V20" s="100"/>
    </row>
    <row r="21" spans="1:25" ht="15" customHeight="1">
      <c r="A21" s="97" t="s">
        <v>613</v>
      </c>
      <c r="B21" s="108" t="s">
        <v>614</v>
      </c>
      <c r="C21" s="98" t="s">
        <v>24</v>
      </c>
      <c r="D21" s="105" t="s">
        <v>1367</v>
      </c>
      <c r="E21" s="106">
        <v>2.7777777777777779E-3</v>
      </c>
      <c r="F21" s="106">
        <v>3.8217592592592588E-2</v>
      </c>
      <c r="G21" s="107">
        <f>SUM(F21-E21)</f>
        <v>3.5439814814814813E-2</v>
      </c>
      <c r="H21" s="99">
        <v>20</v>
      </c>
      <c r="I21" s="100"/>
      <c r="J21" s="100"/>
      <c r="K21" s="100"/>
      <c r="L21" s="113"/>
      <c r="M21" s="100"/>
      <c r="N21" s="100"/>
      <c r="O21" s="101"/>
      <c r="P21" s="101"/>
      <c r="Q21" s="101"/>
      <c r="R21" s="100"/>
      <c r="S21" s="114"/>
      <c r="T21" s="112"/>
      <c r="U21" s="114"/>
      <c r="V21" s="100"/>
    </row>
    <row r="22" spans="1:25" ht="15" customHeight="1">
      <c r="A22" s="97" t="s">
        <v>62</v>
      </c>
      <c r="B22" s="97" t="s">
        <v>1004</v>
      </c>
      <c r="C22" s="98" t="s">
        <v>40</v>
      </c>
      <c r="D22" s="105" t="s">
        <v>1370</v>
      </c>
      <c r="E22" s="106">
        <v>0</v>
      </c>
      <c r="F22" s="106">
        <v>3.8564814814814816E-2</v>
      </c>
      <c r="G22" s="107">
        <f>SUM(F22-E22)</f>
        <v>3.8564814814814816E-2</v>
      </c>
      <c r="H22" s="99">
        <v>21</v>
      </c>
      <c r="I22" s="100"/>
      <c r="J22" s="100"/>
      <c r="K22" s="100"/>
      <c r="L22" s="100"/>
      <c r="M22" s="100"/>
      <c r="N22" s="100"/>
      <c r="O22" s="101"/>
      <c r="P22" s="102"/>
      <c r="Q22" s="101"/>
      <c r="R22" s="100"/>
      <c r="S22" s="102"/>
      <c r="T22" s="103"/>
      <c r="U22" s="100"/>
      <c r="V22" s="100"/>
    </row>
    <row r="23" spans="1:25" ht="15" customHeight="1">
      <c r="A23" s="97" t="s">
        <v>1150</v>
      </c>
      <c r="B23" s="97" t="s">
        <v>1151</v>
      </c>
      <c r="C23" s="98" t="s">
        <v>40</v>
      </c>
      <c r="D23" s="105" t="s">
        <v>1374</v>
      </c>
      <c r="E23" s="106">
        <v>1.1111111111111112E-2</v>
      </c>
      <c r="F23" s="106">
        <v>3.8692129629629632E-2</v>
      </c>
      <c r="G23" s="107">
        <f>SUM(F23-E23)</f>
        <v>2.7581018518518519E-2</v>
      </c>
      <c r="H23" s="99">
        <v>22</v>
      </c>
      <c r="I23" s="100"/>
      <c r="J23" s="100"/>
      <c r="K23" s="100"/>
      <c r="L23" s="100"/>
      <c r="M23" s="100"/>
      <c r="N23" s="100"/>
      <c r="O23" s="101"/>
      <c r="P23" s="102"/>
      <c r="Q23" s="115"/>
      <c r="R23" s="100"/>
      <c r="S23" s="100"/>
      <c r="T23" s="103"/>
      <c r="U23" s="100"/>
      <c r="V23" s="100"/>
    </row>
    <row r="24" spans="1:25" ht="15" customHeight="1">
      <c r="A24" s="97" t="s">
        <v>62</v>
      </c>
      <c r="B24" s="97" t="s">
        <v>1195</v>
      </c>
      <c r="C24" s="98" t="s">
        <v>40</v>
      </c>
      <c r="D24" s="105" t="s">
        <v>24</v>
      </c>
      <c r="E24" s="106">
        <v>1.3888888888888888E-2</v>
      </c>
      <c r="F24" s="106">
        <v>3.875E-2</v>
      </c>
      <c r="G24" s="107">
        <f>SUM(F24-E24)</f>
        <v>2.4861111111111112E-2</v>
      </c>
      <c r="H24" s="99">
        <v>23</v>
      </c>
      <c r="I24" s="100"/>
      <c r="J24" s="100"/>
      <c r="K24" s="100"/>
      <c r="L24" s="100"/>
      <c r="M24" s="100"/>
      <c r="N24" s="100"/>
      <c r="O24" s="101"/>
      <c r="P24" s="102"/>
      <c r="Q24" s="101"/>
      <c r="R24" s="100"/>
      <c r="S24" s="100"/>
      <c r="T24" s="103"/>
      <c r="U24" s="100"/>
      <c r="V24" s="100"/>
    </row>
    <row r="25" spans="1:25" ht="15" customHeight="1">
      <c r="A25" s="116" t="s">
        <v>1376</v>
      </c>
      <c r="B25" s="116" t="s">
        <v>1379</v>
      </c>
      <c r="C25" s="98" t="s">
        <v>40</v>
      </c>
      <c r="D25" s="98" t="s">
        <v>1367</v>
      </c>
      <c r="E25" s="106">
        <v>2.7777777777777779E-3</v>
      </c>
      <c r="F25" s="106">
        <v>3.8807870370370375E-2</v>
      </c>
      <c r="G25" s="107">
        <f>SUM(F25-E25)</f>
        <v>3.60300925925926E-2</v>
      </c>
      <c r="H25" s="99">
        <v>24</v>
      </c>
      <c r="I25" s="100"/>
      <c r="J25" s="109"/>
      <c r="K25" s="100"/>
      <c r="L25" s="109"/>
      <c r="M25" s="109"/>
      <c r="N25" s="109"/>
      <c r="O25" s="117"/>
      <c r="P25" s="109"/>
      <c r="Q25" s="117"/>
      <c r="R25" s="109"/>
      <c r="S25" s="100"/>
      <c r="T25" s="118"/>
      <c r="U25" s="109"/>
      <c r="V25" s="109"/>
      <c r="W25" s="109"/>
      <c r="X25" s="109"/>
      <c r="Y25" s="109"/>
    </row>
    <row r="26" spans="1:25" ht="15" customHeight="1">
      <c r="A26" s="97" t="s">
        <v>294</v>
      </c>
      <c r="B26" s="97" t="s">
        <v>437</v>
      </c>
      <c r="C26" s="98" t="s">
        <v>40</v>
      </c>
      <c r="D26" s="105" t="s">
        <v>1374</v>
      </c>
      <c r="E26" s="106">
        <v>1.1111111111111112E-2</v>
      </c>
      <c r="F26" s="106">
        <v>3.888888888888889E-2</v>
      </c>
      <c r="G26" s="107">
        <f>SUM(F26-E26)</f>
        <v>2.7777777777777776E-2</v>
      </c>
      <c r="H26" s="99">
        <v>25</v>
      </c>
      <c r="I26" s="100"/>
      <c r="J26" s="100"/>
      <c r="K26" s="100"/>
      <c r="L26" s="100"/>
      <c r="M26" s="100"/>
      <c r="N26" s="100"/>
      <c r="O26" s="101"/>
      <c r="P26" s="101"/>
      <c r="Q26" s="101"/>
      <c r="R26" s="100"/>
      <c r="S26" s="100"/>
      <c r="T26" s="103"/>
      <c r="U26" s="100"/>
      <c r="V26" s="100"/>
    </row>
    <row r="27" spans="1:25" ht="15" customHeight="1">
      <c r="A27" s="97" t="s">
        <v>266</v>
      </c>
      <c r="B27" s="97" t="s">
        <v>334</v>
      </c>
      <c r="C27" s="98" t="s">
        <v>40</v>
      </c>
      <c r="D27" s="105" t="s">
        <v>24</v>
      </c>
      <c r="E27" s="106">
        <v>1.3888888888888888E-2</v>
      </c>
      <c r="F27" s="106">
        <v>3.8981481481481485E-2</v>
      </c>
      <c r="G27" s="107">
        <f>SUM(F27-E27)</f>
        <v>2.5092592592592597E-2</v>
      </c>
      <c r="H27" s="99">
        <v>26</v>
      </c>
      <c r="I27" s="100"/>
      <c r="J27" s="100"/>
      <c r="K27" s="100"/>
      <c r="L27" s="100"/>
      <c r="M27" s="100"/>
      <c r="N27" s="100"/>
      <c r="O27" s="101"/>
      <c r="P27" s="102"/>
      <c r="Q27" s="101"/>
      <c r="R27" s="100"/>
      <c r="S27" s="100"/>
      <c r="T27" s="103"/>
      <c r="U27" s="100"/>
      <c r="V27" s="100"/>
    </row>
    <row r="28" spans="1:25" ht="15" customHeight="1">
      <c r="A28" s="97" t="s">
        <v>402</v>
      </c>
      <c r="B28" s="97" t="s">
        <v>403</v>
      </c>
      <c r="C28" s="98" t="s">
        <v>40</v>
      </c>
      <c r="D28" s="105" t="s">
        <v>1367</v>
      </c>
      <c r="E28" s="106">
        <v>2.7777777777777779E-3</v>
      </c>
      <c r="F28" s="106">
        <v>3.9155092592592596E-2</v>
      </c>
      <c r="G28" s="107">
        <f>SUM(F28-E28)</f>
        <v>3.6377314814814821E-2</v>
      </c>
      <c r="H28" s="99">
        <v>27</v>
      </c>
      <c r="I28" s="100"/>
      <c r="J28" s="100"/>
      <c r="K28" s="100"/>
      <c r="L28" s="100"/>
      <c r="M28" s="100"/>
      <c r="N28" s="100"/>
      <c r="O28" s="101"/>
      <c r="P28" s="102"/>
      <c r="Q28" s="101"/>
      <c r="R28" s="100"/>
      <c r="S28" s="102"/>
      <c r="T28" s="103"/>
      <c r="U28" s="100"/>
      <c r="V28" s="100"/>
    </row>
    <row r="29" spans="1:25" ht="15" customHeight="1">
      <c r="A29" s="97" t="s">
        <v>361</v>
      </c>
      <c r="B29" s="97" t="s">
        <v>362</v>
      </c>
      <c r="C29" s="98" t="s">
        <v>40</v>
      </c>
      <c r="D29" s="105" t="s">
        <v>1374</v>
      </c>
      <c r="E29" s="106">
        <v>1.1111111111111112E-2</v>
      </c>
      <c r="F29" s="106">
        <v>3.9178240740740743E-2</v>
      </c>
      <c r="G29" s="107">
        <f>SUM(F29-E29)</f>
        <v>2.8067129629629629E-2</v>
      </c>
      <c r="H29" s="99">
        <v>28</v>
      </c>
      <c r="I29" s="100"/>
      <c r="J29" s="100"/>
      <c r="K29" s="100"/>
      <c r="L29" s="100"/>
      <c r="M29" s="100"/>
      <c r="N29" s="100"/>
      <c r="O29" s="101"/>
      <c r="P29" s="102"/>
      <c r="Q29" s="101"/>
      <c r="R29" s="100"/>
      <c r="S29" s="114"/>
      <c r="T29" s="112"/>
      <c r="U29" s="102"/>
      <c r="V29" s="100"/>
    </row>
    <row r="30" spans="1:25" ht="15" customHeight="1">
      <c r="A30" s="97" t="s">
        <v>823</v>
      </c>
      <c r="B30" s="97" t="s">
        <v>824</v>
      </c>
      <c r="C30" s="98" t="s">
        <v>24</v>
      </c>
      <c r="D30" s="105" t="s">
        <v>1374</v>
      </c>
      <c r="E30" s="106">
        <v>1.1111111111111112E-2</v>
      </c>
      <c r="F30" s="106">
        <v>3.9224537037037037E-2</v>
      </c>
      <c r="G30" s="107">
        <f>SUM(F30-E30)</f>
        <v>2.8113425925925924E-2</v>
      </c>
      <c r="H30" s="99">
        <v>29</v>
      </c>
      <c r="I30" s="100"/>
      <c r="J30" s="100"/>
      <c r="K30" s="100"/>
      <c r="L30" s="100"/>
      <c r="M30" s="100"/>
      <c r="N30" s="100"/>
      <c r="O30" s="101"/>
      <c r="P30" s="102"/>
      <c r="Q30" s="101"/>
      <c r="R30" s="100"/>
      <c r="S30" s="100"/>
      <c r="T30" s="103"/>
      <c r="U30" s="102"/>
      <c r="V30" s="100"/>
    </row>
    <row r="31" spans="1:25" ht="15" customHeight="1">
      <c r="A31" s="97" t="s">
        <v>145</v>
      </c>
      <c r="B31" s="97" t="s">
        <v>146</v>
      </c>
      <c r="C31" s="98" t="s">
        <v>40</v>
      </c>
      <c r="D31" s="105" t="s">
        <v>24</v>
      </c>
      <c r="E31" s="106">
        <v>1.3888888888888888E-2</v>
      </c>
      <c r="F31" s="106">
        <v>3.9282407407407412E-2</v>
      </c>
      <c r="G31" s="107">
        <f>SUM(F31-E31)</f>
        <v>2.5393518518518524E-2</v>
      </c>
      <c r="H31" s="99">
        <v>30</v>
      </c>
      <c r="I31" s="100"/>
      <c r="J31" s="100"/>
      <c r="K31" s="100"/>
      <c r="L31" s="100"/>
      <c r="M31" s="100"/>
      <c r="N31" s="100"/>
      <c r="O31" s="101"/>
      <c r="P31" s="102"/>
      <c r="Q31" s="101"/>
      <c r="R31" s="100"/>
      <c r="S31" s="102"/>
      <c r="T31" s="112"/>
      <c r="U31" s="102"/>
      <c r="V31" s="100"/>
    </row>
    <row r="32" spans="1:25" ht="15" customHeight="1">
      <c r="A32" s="97" t="s">
        <v>426</v>
      </c>
      <c r="B32" s="97" t="s">
        <v>427</v>
      </c>
      <c r="C32" s="98" t="s">
        <v>40</v>
      </c>
      <c r="D32" s="105" t="s">
        <v>1375</v>
      </c>
      <c r="E32" s="106">
        <v>1.6666666666666666E-2</v>
      </c>
      <c r="F32" s="106">
        <v>3.9305555555555559E-2</v>
      </c>
      <c r="G32" s="107">
        <f>SUM(F32-E32)</f>
        <v>2.2638888888888892E-2</v>
      </c>
      <c r="H32" s="99">
        <v>31</v>
      </c>
      <c r="I32" s="100"/>
      <c r="J32" s="100"/>
      <c r="K32" s="100"/>
      <c r="L32" s="100"/>
      <c r="M32" s="100"/>
      <c r="N32" s="100"/>
      <c r="O32" s="101"/>
      <c r="P32" s="102"/>
      <c r="Q32" s="101"/>
      <c r="R32" s="119"/>
      <c r="S32" s="100"/>
      <c r="T32" s="103"/>
      <c r="U32" s="100"/>
      <c r="V32" s="100"/>
    </row>
    <row r="33" spans="1:25" ht="15" customHeight="1">
      <c r="A33" s="97" t="s">
        <v>1098</v>
      </c>
      <c r="B33" s="97" t="s">
        <v>1099</v>
      </c>
      <c r="C33" s="98" t="s">
        <v>24</v>
      </c>
      <c r="D33" s="105" t="s">
        <v>1372</v>
      </c>
      <c r="E33" s="106">
        <v>8.3333333333333332E-3</v>
      </c>
      <c r="F33" s="106">
        <v>3.936342592592592E-2</v>
      </c>
      <c r="G33" s="107">
        <f>SUM(F33-E33)</f>
        <v>3.1030092592592588E-2</v>
      </c>
      <c r="H33" s="99">
        <v>32</v>
      </c>
      <c r="I33" s="100"/>
      <c r="J33" s="100"/>
      <c r="K33" s="100"/>
      <c r="L33" s="100"/>
      <c r="M33" s="100"/>
      <c r="N33" s="100"/>
      <c r="O33" s="101"/>
      <c r="P33" s="102"/>
      <c r="Q33" s="101"/>
      <c r="R33" s="100"/>
      <c r="S33" s="100"/>
      <c r="T33" s="103"/>
      <c r="U33" s="102"/>
      <c r="V33" s="100"/>
    </row>
    <row r="34" spans="1:25" ht="15" customHeight="1">
      <c r="A34" s="97" t="s">
        <v>1033</v>
      </c>
      <c r="B34" s="97" t="s">
        <v>1034</v>
      </c>
      <c r="C34" s="98" t="s">
        <v>40</v>
      </c>
      <c r="D34" s="105" t="s">
        <v>24</v>
      </c>
      <c r="E34" s="106">
        <v>1.3888888888888888E-2</v>
      </c>
      <c r="F34" s="106">
        <v>3.9409722222222221E-2</v>
      </c>
      <c r="G34" s="107">
        <f>SUM(F34-E34)</f>
        <v>2.5520833333333333E-2</v>
      </c>
      <c r="H34" s="99">
        <v>33</v>
      </c>
      <c r="I34" s="100"/>
      <c r="J34" s="100"/>
      <c r="K34" s="100"/>
      <c r="L34" s="100"/>
      <c r="M34" s="100"/>
      <c r="N34" s="100"/>
      <c r="O34" s="101"/>
      <c r="P34" s="101"/>
      <c r="Q34" s="101"/>
      <c r="R34" s="100"/>
      <c r="S34" s="100"/>
      <c r="T34" s="103"/>
      <c r="U34" s="102"/>
      <c r="V34" s="100"/>
    </row>
    <row r="35" spans="1:25" ht="15" customHeight="1">
      <c r="A35" s="97" t="s">
        <v>120</v>
      </c>
      <c r="B35" s="97" t="s">
        <v>121</v>
      </c>
      <c r="C35" s="98" t="s">
        <v>24</v>
      </c>
      <c r="D35" s="105" t="s">
        <v>1370</v>
      </c>
      <c r="E35" s="106">
        <v>0</v>
      </c>
      <c r="F35" s="106">
        <v>3.9456018518518522E-2</v>
      </c>
      <c r="G35" s="107">
        <f>SUM(F35-E35)</f>
        <v>3.9456018518518522E-2</v>
      </c>
      <c r="H35" s="120">
        <v>34</v>
      </c>
      <c r="I35" s="100"/>
      <c r="J35" s="100"/>
      <c r="K35" s="100"/>
      <c r="L35" s="100"/>
      <c r="M35" s="100"/>
      <c r="P35" s="102"/>
      <c r="Q35" s="100"/>
      <c r="R35" s="103"/>
      <c r="S35" s="102"/>
      <c r="T35" s="103"/>
      <c r="U35" s="100"/>
      <c r="V35" s="100"/>
    </row>
    <row r="36" spans="1:25" ht="15" customHeight="1">
      <c r="A36" s="97" t="s">
        <v>928</v>
      </c>
      <c r="B36" s="97" t="s">
        <v>929</v>
      </c>
      <c r="C36" s="98" t="s">
        <v>40</v>
      </c>
      <c r="D36" s="105" t="s">
        <v>1374</v>
      </c>
      <c r="E36" s="106">
        <v>1.1111111111111112E-2</v>
      </c>
      <c r="F36" s="106">
        <v>3.9548611111111111E-2</v>
      </c>
      <c r="G36" s="107">
        <f>SUM(F36-E36)</f>
        <v>2.8437499999999998E-2</v>
      </c>
      <c r="H36" s="99">
        <v>35</v>
      </c>
      <c r="I36" s="100"/>
      <c r="J36" s="100"/>
      <c r="K36" s="100"/>
      <c r="L36" s="100"/>
      <c r="M36" s="100"/>
      <c r="N36" s="100"/>
      <c r="O36" s="101"/>
      <c r="P36" s="102"/>
      <c r="Q36" s="101"/>
      <c r="R36" s="100"/>
      <c r="S36" s="100"/>
      <c r="T36" s="103"/>
      <c r="U36" s="100"/>
      <c r="V36" s="100"/>
    </row>
    <row r="37" spans="1:25" ht="15" customHeight="1">
      <c r="A37" s="97" t="s">
        <v>456</v>
      </c>
      <c r="B37" s="97" t="s">
        <v>1380</v>
      </c>
      <c r="C37" s="98" t="s">
        <v>40</v>
      </c>
      <c r="D37" s="98" t="s">
        <v>24</v>
      </c>
      <c r="E37" s="106">
        <v>1.3888888888888888E-2</v>
      </c>
      <c r="F37" s="106">
        <v>3.9594907407407405E-2</v>
      </c>
      <c r="G37" s="107">
        <f>SUM(F37-E37)</f>
        <v>2.5706018518518517E-2</v>
      </c>
      <c r="H37" s="99">
        <v>36</v>
      </c>
      <c r="I37" s="100"/>
      <c r="J37" s="100"/>
      <c r="K37" s="100"/>
      <c r="L37" s="100"/>
      <c r="M37" s="100"/>
      <c r="N37" s="100"/>
      <c r="O37" s="101"/>
      <c r="P37" s="102"/>
      <c r="Q37" s="101"/>
      <c r="R37" s="100"/>
      <c r="S37" s="100"/>
      <c r="T37" s="103"/>
      <c r="U37" s="100"/>
      <c r="V37" s="100"/>
    </row>
    <row r="38" spans="1:25" ht="15" customHeight="1">
      <c r="A38" s="97" t="s">
        <v>394</v>
      </c>
      <c r="B38" s="97" t="s">
        <v>978</v>
      </c>
      <c r="C38" s="98" t="s">
        <v>40</v>
      </c>
      <c r="D38" s="105" t="s">
        <v>1374</v>
      </c>
      <c r="E38" s="106">
        <v>1.1111111111111112E-2</v>
      </c>
      <c r="F38" s="106">
        <v>3.965277777777778E-2</v>
      </c>
      <c r="G38" s="107">
        <f>SUM(F38-E38)</f>
        <v>2.8541666666666667E-2</v>
      </c>
      <c r="H38" s="99">
        <v>37</v>
      </c>
      <c r="I38" s="100"/>
      <c r="J38" s="100"/>
      <c r="K38" s="100"/>
      <c r="L38" s="100"/>
      <c r="M38" s="100"/>
      <c r="N38" s="100"/>
      <c r="O38" s="101"/>
      <c r="P38" s="102"/>
      <c r="Q38" s="101"/>
      <c r="R38" s="100"/>
      <c r="S38" s="100"/>
      <c r="T38" s="103"/>
      <c r="U38" s="100"/>
      <c r="V38" s="100"/>
    </row>
    <row r="39" spans="1:25" ht="15" customHeight="1">
      <c r="A39" s="97" t="s">
        <v>868</v>
      </c>
      <c r="B39" s="97" t="s">
        <v>869</v>
      </c>
      <c r="C39" s="98" t="s">
        <v>24</v>
      </c>
      <c r="D39" s="105" t="s">
        <v>1374</v>
      </c>
      <c r="E39" s="106">
        <v>1.1111111111111112E-2</v>
      </c>
      <c r="F39" s="106">
        <v>3.9664351851851853E-2</v>
      </c>
      <c r="G39" s="107">
        <f>SUM(F39-E39)</f>
        <v>2.855324074074074E-2</v>
      </c>
      <c r="H39" s="99">
        <v>38</v>
      </c>
      <c r="I39" s="100"/>
      <c r="J39" s="100"/>
      <c r="K39" s="100"/>
      <c r="L39" s="100"/>
      <c r="M39" s="100"/>
      <c r="N39" s="100"/>
      <c r="O39" s="101"/>
      <c r="P39" s="102"/>
      <c r="Q39" s="101"/>
      <c r="R39" s="100"/>
      <c r="S39" s="100"/>
      <c r="T39" s="103"/>
      <c r="U39" s="102"/>
      <c r="V39" s="100"/>
    </row>
    <row r="40" spans="1:25" ht="15" customHeight="1">
      <c r="A40" s="97" t="s">
        <v>589</v>
      </c>
      <c r="B40" s="97" t="s">
        <v>1034</v>
      </c>
      <c r="C40" s="98" t="s">
        <v>40</v>
      </c>
      <c r="D40" s="105" t="s">
        <v>1375</v>
      </c>
      <c r="E40" s="106">
        <v>1.6666666666666666E-2</v>
      </c>
      <c r="F40" s="106">
        <v>3.9722222222222221E-2</v>
      </c>
      <c r="G40" s="107">
        <f>SUM(F40-E40)</f>
        <v>2.3055555555555555E-2</v>
      </c>
      <c r="H40" s="99">
        <v>39</v>
      </c>
      <c r="I40" s="100"/>
      <c r="J40" s="100"/>
      <c r="K40" s="100"/>
      <c r="L40" s="100"/>
      <c r="M40" s="100"/>
      <c r="N40" s="100"/>
      <c r="O40" s="101"/>
      <c r="P40" s="101"/>
      <c r="Q40" s="101"/>
      <c r="R40" s="100"/>
      <c r="S40" s="100"/>
      <c r="T40" s="103"/>
      <c r="U40" s="100"/>
      <c r="V40" s="100"/>
    </row>
    <row r="41" spans="1:25" ht="15" customHeight="1">
      <c r="A41" s="97" t="s">
        <v>402</v>
      </c>
      <c r="B41" s="97" t="s">
        <v>1068</v>
      </c>
      <c r="C41" s="98" t="s">
        <v>40</v>
      </c>
      <c r="D41" s="105" t="s">
        <v>1375</v>
      </c>
      <c r="E41" s="106">
        <v>1.6666666666666666E-2</v>
      </c>
      <c r="F41" s="106">
        <v>3.9756944444444449E-2</v>
      </c>
      <c r="G41" s="107">
        <f>SUM(F41-E41)</f>
        <v>2.3090277777777782E-2</v>
      </c>
      <c r="H41" s="99">
        <v>40</v>
      </c>
      <c r="I41" s="100"/>
      <c r="J41" s="100"/>
      <c r="K41" s="100"/>
      <c r="L41" s="100"/>
      <c r="M41" s="100"/>
      <c r="N41" s="100"/>
      <c r="O41" s="101"/>
      <c r="P41" s="102"/>
      <c r="Q41" s="101"/>
      <c r="R41" s="100"/>
      <c r="S41" s="100"/>
      <c r="T41" s="103"/>
      <c r="U41" s="100"/>
      <c r="V41" s="100"/>
    </row>
    <row r="42" spans="1:25" ht="15" customHeight="1">
      <c r="A42" s="97" t="s">
        <v>467</v>
      </c>
      <c r="B42" s="97" t="s">
        <v>468</v>
      </c>
      <c r="C42" s="98" t="s">
        <v>40</v>
      </c>
      <c r="D42" s="105" t="s">
        <v>1373</v>
      </c>
      <c r="E42" s="106">
        <v>1.9444444444444445E-2</v>
      </c>
      <c r="F42" s="106">
        <v>3.9942129629629626E-2</v>
      </c>
      <c r="G42" s="107">
        <f>SUM(F42-E42)</f>
        <v>2.0497685185185181E-2</v>
      </c>
      <c r="H42" s="99">
        <v>41</v>
      </c>
      <c r="I42" s="100"/>
      <c r="J42" s="100"/>
      <c r="K42" s="100"/>
      <c r="L42" s="100"/>
      <c r="M42" s="100"/>
      <c r="N42" s="100"/>
      <c r="O42" s="101"/>
      <c r="P42" s="102"/>
      <c r="Q42" s="101"/>
      <c r="R42" s="100"/>
      <c r="S42" s="100"/>
      <c r="T42" s="103"/>
      <c r="U42" s="100"/>
      <c r="V42" s="100"/>
    </row>
    <row r="43" spans="1:25" ht="15" customHeight="1">
      <c r="A43" s="97" t="s">
        <v>62</v>
      </c>
      <c r="B43" s="97" t="s">
        <v>592</v>
      </c>
      <c r="C43" s="98" t="s">
        <v>40</v>
      </c>
      <c r="D43" s="105" t="s">
        <v>1375</v>
      </c>
      <c r="E43" s="106">
        <v>1.6666666666666666E-2</v>
      </c>
      <c r="F43" s="106">
        <v>3.9976851851851854E-2</v>
      </c>
      <c r="G43" s="107">
        <f>SUM(F43-E43)</f>
        <v>2.3310185185185187E-2</v>
      </c>
      <c r="H43" s="99">
        <v>42</v>
      </c>
      <c r="I43" s="100"/>
      <c r="J43" s="100"/>
      <c r="K43" s="100"/>
      <c r="L43" s="100"/>
      <c r="M43" s="100"/>
      <c r="N43" s="100"/>
      <c r="O43" s="101"/>
      <c r="P43" s="102"/>
      <c r="Q43" s="101"/>
      <c r="R43" s="100"/>
      <c r="S43" s="100"/>
      <c r="T43" s="103"/>
      <c r="U43" s="100"/>
      <c r="V43" s="100"/>
    </row>
    <row r="44" spans="1:25" ht="15" customHeight="1">
      <c r="A44" s="97" t="s">
        <v>346</v>
      </c>
      <c r="B44" s="97" t="s">
        <v>347</v>
      </c>
      <c r="C44" s="98" t="s">
        <v>40</v>
      </c>
      <c r="D44" s="105" t="s">
        <v>1371</v>
      </c>
      <c r="E44" s="106">
        <v>5.5555555555555558E-3</v>
      </c>
      <c r="F44" s="106">
        <v>4.024305555555556E-2</v>
      </c>
      <c r="G44" s="107">
        <f>SUM(F44-E44)</f>
        <v>3.4687500000000003E-2</v>
      </c>
      <c r="H44" s="99">
        <v>43</v>
      </c>
      <c r="I44" s="100"/>
      <c r="J44" s="100"/>
      <c r="K44" s="100"/>
      <c r="L44" s="100"/>
      <c r="M44" s="100"/>
      <c r="N44" s="100"/>
      <c r="O44" s="101"/>
      <c r="P44" s="102"/>
      <c r="Q44" s="101"/>
      <c r="R44" s="100"/>
      <c r="S44" s="100"/>
      <c r="T44" s="103"/>
      <c r="U44" s="100"/>
      <c r="V44" s="100"/>
    </row>
    <row r="45" spans="1:25" ht="15" customHeight="1">
      <c r="A45" s="97" t="s">
        <v>755</v>
      </c>
      <c r="B45" s="97" t="s">
        <v>756</v>
      </c>
      <c r="C45" s="98" t="s">
        <v>40</v>
      </c>
      <c r="D45" s="105" t="s">
        <v>1375</v>
      </c>
      <c r="E45" s="106">
        <v>1.6666666666666666E-2</v>
      </c>
      <c r="F45" s="106">
        <v>4.0300925925925928E-2</v>
      </c>
      <c r="G45" s="107">
        <f>SUM(F45-E45)</f>
        <v>2.3634259259259261E-2</v>
      </c>
      <c r="H45" s="99">
        <v>44</v>
      </c>
      <c r="I45" s="100"/>
      <c r="J45" s="100"/>
      <c r="K45" s="100"/>
      <c r="L45" s="100"/>
      <c r="M45" s="100"/>
      <c r="N45" s="100"/>
      <c r="O45" s="101"/>
      <c r="P45" s="101"/>
      <c r="Q45" s="101"/>
      <c r="R45" s="100"/>
      <c r="S45" s="102"/>
      <c r="T45" s="103"/>
      <c r="U45" s="102"/>
      <c r="V45" s="100"/>
    </row>
    <row r="46" spans="1:25" ht="15" customHeight="1">
      <c r="A46" s="97" t="s">
        <v>37</v>
      </c>
      <c r="B46" s="97" t="s">
        <v>38</v>
      </c>
      <c r="C46" s="98" t="s">
        <v>40</v>
      </c>
      <c r="D46" s="105" t="s">
        <v>1374</v>
      </c>
      <c r="E46" s="106">
        <v>1.1111111111111112E-2</v>
      </c>
      <c r="F46" s="106">
        <v>4.0370370370370369E-2</v>
      </c>
      <c r="G46" s="107">
        <f>SUM(F46-E46)</f>
        <v>2.9259259259259256E-2</v>
      </c>
      <c r="H46" s="99">
        <v>45</v>
      </c>
      <c r="I46" s="100"/>
      <c r="J46" s="100"/>
      <c r="K46" s="100"/>
      <c r="L46" s="100"/>
      <c r="M46" s="100"/>
      <c r="N46" s="100"/>
      <c r="O46" s="101"/>
      <c r="P46" s="102"/>
      <c r="Q46" s="101"/>
      <c r="R46" s="100"/>
      <c r="S46" s="102"/>
      <c r="T46" s="122"/>
      <c r="U46" s="102"/>
      <c r="V46" s="100"/>
    </row>
    <row r="47" spans="1:25" ht="15" customHeight="1">
      <c r="A47" s="97" t="s">
        <v>1377</v>
      </c>
      <c r="B47" s="97" t="s">
        <v>1381</v>
      </c>
      <c r="C47" s="98" t="s">
        <v>24</v>
      </c>
      <c r="D47" s="95" t="s">
        <v>1367</v>
      </c>
      <c r="E47" s="106">
        <v>2.7777777777777779E-3</v>
      </c>
      <c r="F47" s="106">
        <v>4.0428240740740744E-2</v>
      </c>
      <c r="G47" s="107">
        <f>SUM(F47-E47)</f>
        <v>3.7650462962962969E-2</v>
      </c>
      <c r="H47" s="99">
        <v>46</v>
      </c>
      <c r="I47" s="100"/>
      <c r="J47" s="100"/>
      <c r="K47" s="100"/>
      <c r="L47" s="100"/>
      <c r="M47" s="100"/>
      <c r="N47" s="100"/>
      <c r="O47" s="101"/>
      <c r="P47" s="101"/>
      <c r="Q47" s="101"/>
      <c r="R47" s="100"/>
      <c r="S47" s="100"/>
      <c r="T47" s="103"/>
      <c r="U47" s="100"/>
      <c r="V47" s="100"/>
    </row>
    <row r="48" spans="1:25" ht="15" customHeight="1">
      <c r="A48" s="97" t="s">
        <v>62</v>
      </c>
      <c r="B48" s="123" t="s">
        <v>1231</v>
      </c>
      <c r="C48" s="98" t="s">
        <v>40</v>
      </c>
      <c r="D48" s="105" t="s">
        <v>1373</v>
      </c>
      <c r="E48" s="106">
        <v>1.9444444444444445E-2</v>
      </c>
      <c r="F48" s="106">
        <v>4.0729166666666664E-2</v>
      </c>
      <c r="G48" s="107">
        <f>SUM(F48-E48)</f>
        <v>2.1284722222222219E-2</v>
      </c>
      <c r="H48" s="99">
        <v>47</v>
      </c>
      <c r="I48" s="100"/>
      <c r="J48" s="100"/>
      <c r="K48" s="100"/>
      <c r="L48" s="100"/>
      <c r="M48" s="109"/>
      <c r="N48" s="100"/>
      <c r="O48" s="117"/>
      <c r="P48" s="101"/>
      <c r="Q48" s="101"/>
      <c r="R48" s="100"/>
      <c r="S48" s="100"/>
      <c r="T48" s="118"/>
      <c r="U48" s="109"/>
      <c r="V48" s="109"/>
      <c r="W48" s="124"/>
      <c r="X48" s="124"/>
      <c r="Y48" s="124"/>
    </row>
    <row r="49" spans="1:22" ht="15" customHeight="1">
      <c r="A49" s="97" t="s">
        <v>72</v>
      </c>
      <c r="B49" s="97" t="s">
        <v>381</v>
      </c>
      <c r="C49" s="98" t="s">
        <v>40</v>
      </c>
      <c r="D49" s="105" t="s">
        <v>1375</v>
      </c>
      <c r="E49" s="106">
        <v>1.6666666666666666E-2</v>
      </c>
      <c r="F49" s="106">
        <v>4.0833333333333333E-2</v>
      </c>
      <c r="G49" s="107">
        <f>SUM(F49-E49)</f>
        <v>2.4166666666666666E-2</v>
      </c>
      <c r="H49" s="99">
        <v>48</v>
      </c>
      <c r="I49" s="100"/>
      <c r="J49" s="100"/>
      <c r="K49" s="100"/>
      <c r="L49" s="100"/>
      <c r="M49" s="100"/>
      <c r="N49" s="100"/>
      <c r="O49" s="101"/>
      <c r="P49" s="102"/>
      <c r="Q49" s="101"/>
      <c r="R49" s="100"/>
      <c r="S49" s="100"/>
      <c r="T49" s="103"/>
      <c r="U49" s="100"/>
      <c r="V49" s="100"/>
    </row>
    <row r="50" spans="1:22" ht="15" customHeight="1">
      <c r="A50" s="97" t="s">
        <v>85</v>
      </c>
      <c r="B50" s="97" t="s">
        <v>732</v>
      </c>
      <c r="C50" s="98" t="s">
        <v>40</v>
      </c>
      <c r="D50" s="105" t="s">
        <v>1375</v>
      </c>
      <c r="E50" s="106">
        <v>1.6666666666666666E-2</v>
      </c>
      <c r="F50" s="106">
        <v>4.0937500000000002E-2</v>
      </c>
      <c r="G50" s="107">
        <f>SUM(F50-E50)</f>
        <v>2.4270833333333335E-2</v>
      </c>
      <c r="H50" s="99">
        <v>49</v>
      </c>
      <c r="I50" s="100"/>
      <c r="J50" s="100"/>
      <c r="K50" s="100"/>
      <c r="L50" s="100"/>
      <c r="M50" s="100"/>
      <c r="N50" s="100"/>
      <c r="O50" s="101"/>
      <c r="P50" s="102"/>
      <c r="Q50" s="101"/>
      <c r="R50" s="100"/>
      <c r="S50" s="102"/>
      <c r="T50" s="103"/>
      <c r="U50" s="100"/>
      <c r="V50" s="100"/>
    </row>
    <row r="51" spans="1:22" ht="15" customHeight="1">
      <c r="A51" s="97" t="s">
        <v>166</v>
      </c>
      <c r="B51" s="97" t="s">
        <v>372</v>
      </c>
      <c r="C51" s="98" t="s">
        <v>40</v>
      </c>
      <c r="D51" s="105" t="s">
        <v>1373</v>
      </c>
      <c r="E51" s="106">
        <v>1.9444444444444445E-2</v>
      </c>
      <c r="F51" s="106">
        <v>4.0972222222222222E-2</v>
      </c>
      <c r="G51" s="107">
        <f>SUM(F51-E51)</f>
        <v>2.1527777777777778E-2</v>
      </c>
      <c r="H51" s="99">
        <v>50</v>
      </c>
      <c r="I51" s="100"/>
      <c r="J51" s="100"/>
      <c r="K51" s="100"/>
      <c r="L51" s="100"/>
      <c r="M51" s="100"/>
      <c r="N51" s="100"/>
      <c r="O51" s="101"/>
      <c r="P51" s="102"/>
      <c r="Q51" s="101"/>
      <c r="R51" s="100"/>
      <c r="S51" s="102"/>
      <c r="T51" s="112"/>
      <c r="U51" s="102"/>
      <c r="V51" s="100"/>
    </row>
    <row r="52" spans="1:22" ht="15" customHeight="1">
      <c r="A52" s="97" t="s">
        <v>561</v>
      </c>
      <c r="B52" s="97" t="s">
        <v>990</v>
      </c>
      <c r="C52" s="98" t="s">
        <v>40</v>
      </c>
      <c r="D52" s="105" t="s">
        <v>1375</v>
      </c>
      <c r="E52" s="106">
        <v>1.6666666666666666E-2</v>
      </c>
      <c r="F52" s="106">
        <v>4.1006944444444443E-2</v>
      </c>
      <c r="G52" s="107">
        <f>SUM(F52-E52)</f>
        <v>2.4340277777777777E-2</v>
      </c>
      <c r="H52" s="99">
        <v>51</v>
      </c>
      <c r="I52" s="100"/>
      <c r="J52" s="100"/>
      <c r="K52" s="100"/>
      <c r="L52" s="100"/>
      <c r="M52" s="100"/>
      <c r="N52" s="100"/>
      <c r="O52" s="101"/>
      <c r="P52" s="102"/>
      <c r="Q52" s="101"/>
      <c r="R52" s="100"/>
      <c r="S52" s="100"/>
      <c r="T52" s="103"/>
      <c r="U52" s="102"/>
      <c r="V52" s="100"/>
    </row>
    <row r="53" spans="1:22" ht="15" customHeight="1">
      <c r="A53" s="97" t="s">
        <v>310</v>
      </c>
      <c r="B53" s="97" t="s">
        <v>306</v>
      </c>
      <c r="C53" s="98" t="s">
        <v>40</v>
      </c>
      <c r="D53" s="105" t="s">
        <v>24</v>
      </c>
      <c r="E53" s="106">
        <v>1.3888888888888888E-2</v>
      </c>
      <c r="F53" s="106">
        <v>4.1215277777777774E-2</v>
      </c>
      <c r="G53" s="107">
        <f>SUM(F53-E53)</f>
        <v>2.7326388888888886E-2</v>
      </c>
      <c r="H53" s="99">
        <v>52</v>
      </c>
      <c r="I53" s="100"/>
      <c r="J53" s="100"/>
      <c r="K53" s="100"/>
      <c r="L53" s="100"/>
      <c r="M53" s="100"/>
      <c r="N53" s="100"/>
      <c r="O53" s="101"/>
      <c r="P53" s="102"/>
      <c r="Q53" s="101"/>
      <c r="R53" s="100"/>
      <c r="S53" s="100"/>
      <c r="T53" s="103"/>
      <c r="U53" s="102"/>
      <c r="V53" s="100"/>
    </row>
    <row r="54" spans="1:22" ht="15" customHeight="1">
      <c r="A54" s="97" t="s">
        <v>588</v>
      </c>
      <c r="B54" s="97" t="s">
        <v>1008</v>
      </c>
      <c r="C54" s="98" t="s">
        <v>40</v>
      </c>
      <c r="D54" s="105" t="s">
        <v>1375</v>
      </c>
      <c r="E54" s="106">
        <v>1.6666666666666666E-2</v>
      </c>
      <c r="F54" s="106">
        <v>4.1296296296296296E-2</v>
      </c>
      <c r="G54" s="107">
        <f>SUM(F54-E54)</f>
        <v>2.462962962962963E-2</v>
      </c>
      <c r="H54" s="99">
        <v>53</v>
      </c>
      <c r="I54" s="100"/>
      <c r="J54" s="100"/>
      <c r="K54" s="100"/>
      <c r="L54" s="100"/>
      <c r="M54" s="100"/>
      <c r="N54" s="100"/>
      <c r="O54" s="101"/>
      <c r="P54" s="102"/>
      <c r="Q54" s="101"/>
      <c r="R54" s="100"/>
      <c r="S54" s="100"/>
      <c r="T54" s="103"/>
      <c r="U54" s="100"/>
      <c r="V54" s="100"/>
    </row>
    <row r="55" spans="1:22" ht="15" customHeight="1">
      <c r="A55" s="97" t="s">
        <v>85</v>
      </c>
      <c r="B55" s="97" t="s">
        <v>824</v>
      </c>
      <c r="C55" s="98" t="s">
        <v>40</v>
      </c>
      <c r="D55" s="105" t="s">
        <v>1375</v>
      </c>
      <c r="E55" s="106">
        <v>1.6666666666666666E-2</v>
      </c>
      <c r="F55" s="106">
        <v>4.1388888888888892E-2</v>
      </c>
      <c r="G55" s="107">
        <f>SUM(F55-E55)</f>
        <v>2.4722222222222225E-2</v>
      </c>
      <c r="H55" s="99">
        <v>54</v>
      </c>
      <c r="I55" s="100"/>
      <c r="J55" s="100"/>
      <c r="K55" s="100"/>
      <c r="L55" s="100"/>
      <c r="M55" s="100"/>
      <c r="N55" s="100"/>
      <c r="O55" s="101"/>
      <c r="P55" s="102"/>
      <c r="Q55" s="101"/>
      <c r="R55" s="100"/>
      <c r="S55" s="100"/>
      <c r="T55" s="103"/>
      <c r="U55" s="102"/>
      <c r="V55" s="100"/>
    </row>
    <row r="56" spans="1:22" ht="15" customHeight="1">
      <c r="A56" s="97" t="s">
        <v>441</v>
      </c>
      <c r="B56" s="97" t="s">
        <v>442</v>
      </c>
      <c r="C56" s="98" t="s">
        <v>40</v>
      </c>
      <c r="D56" s="105" t="s">
        <v>1373</v>
      </c>
      <c r="E56" s="106">
        <v>1.9444444444444445E-2</v>
      </c>
      <c r="F56" s="106">
        <v>4.1724537037037039E-2</v>
      </c>
      <c r="G56" s="107">
        <f>SUM(F56-E56)</f>
        <v>2.2280092592592594E-2</v>
      </c>
      <c r="H56" s="99">
        <v>55</v>
      </c>
      <c r="I56" s="100"/>
      <c r="J56" s="100"/>
      <c r="K56" s="100"/>
      <c r="L56" s="100"/>
      <c r="M56" s="100"/>
      <c r="N56" s="100"/>
      <c r="O56" s="101"/>
      <c r="P56" s="102"/>
      <c r="Q56" s="101"/>
      <c r="R56" s="100"/>
      <c r="S56" s="100"/>
      <c r="T56" s="103"/>
      <c r="U56" s="102"/>
      <c r="V56" s="100"/>
    </row>
    <row r="57" spans="1:22" ht="15" customHeight="1">
      <c r="A57" s="97" t="s">
        <v>62</v>
      </c>
      <c r="B57" s="97" t="s">
        <v>935</v>
      </c>
      <c r="C57" s="98" t="s">
        <v>40</v>
      </c>
      <c r="D57" s="105" t="s">
        <v>1375</v>
      </c>
      <c r="E57" s="106">
        <v>1.6666666666666666E-2</v>
      </c>
      <c r="F57" s="106">
        <v>4.2094907407407407E-2</v>
      </c>
      <c r="G57" s="107">
        <f>SUM(F57-E57)</f>
        <v>2.5428240740740741E-2</v>
      </c>
      <c r="H57" s="99">
        <v>56</v>
      </c>
      <c r="I57" s="100"/>
      <c r="J57" s="100"/>
      <c r="K57" s="100"/>
      <c r="L57" s="100"/>
      <c r="M57" s="100"/>
      <c r="N57" s="100"/>
      <c r="O57" s="101"/>
      <c r="P57" s="102"/>
      <c r="Q57" s="101"/>
      <c r="R57" s="100"/>
      <c r="S57" s="100"/>
      <c r="T57" s="103"/>
      <c r="U57" s="102"/>
      <c r="V57" s="100"/>
    </row>
    <row r="58" spans="1:22" ht="15" customHeight="1">
      <c r="A58" s="97" t="s">
        <v>1334</v>
      </c>
      <c r="B58" s="97" t="s">
        <v>1333</v>
      </c>
      <c r="C58" s="98" t="s">
        <v>24</v>
      </c>
      <c r="D58" s="105" t="s">
        <v>1367</v>
      </c>
      <c r="E58" s="106">
        <v>2.7777777777777779E-3</v>
      </c>
      <c r="F58" s="106">
        <v>4.2615740740740739E-2</v>
      </c>
      <c r="G58" s="107">
        <f>SUM(F58-E58)</f>
        <v>3.9837962962962964E-2</v>
      </c>
      <c r="H58" s="99">
        <v>57</v>
      </c>
      <c r="I58" s="100"/>
      <c r="J58" s="100"/>
      <c r="K58" s="100"/>
      <c r="L58" s="100"/>
      <c r="M58" s="100"/>
      <c r="N58" s="100"/>
      <c r="O58" s="101"/>
      <c r="P58" s="102"/>
      <c r="Q58" s="101"/>
      <c r="R58" s="100"/>
      <c r="S58" s="100"/>
      <c r="T58" s="103"/>
      <c r="U58" s="102"/>
      <c r="V58" s="100"/>
    </row>
    <row r="59" spans="1:22" ht="15" customHeight="1">
      <c r="A59" s="97" t="s">
        <v>637</v>
      </c>
      <c r="B59" s="97" t="s">
        <v>638</v>
      </c>
      <c r="C59" s="98" t="s">
        <v>40</v>
      </c>
      <c r="D59" s="105" t="s">
        <v>1374</v>
      </c>
      <c r="E59" s="106">
        <v>1.1111111111111112E-2</v>
      </c>
      <c r="F59" s="106">
        <v>4.2766203703703702E-2</v>
      </c>
      <c r="G59" s="107">
        <f>SUM(F59-E59)</f>
        <v>3.1655092592592589E-2</v>
      </c>
      <c r="H59" s="99">
        <v>58</v>
      </c>
      <c r="I59" s="100"/>
      <c r="J59" s="100"/>
      <c r="K59" s="100"/>
      <c r="L59" s="100"/>
      <c r="M59" s="100"/>
      <c r="N59" s="100"/>
      <c r="O59" s="101"/>
      <c r="P59" s="102"/>
      <c r="Q59" s="101"/>
      <c r="R59" s="100"/>
      <c r="S59" s="100"/>
      <c r="T59" s="103"/>
      <c r="U59" s="100"/>
      <c r="V59" s="100"/>
    </row>
    <row r="60" spans="1:22" ht="15" customHeight="1">
      <c r="A60" s="97" t="s">
        <v>213</v>
      </c>
      <c r="B60" s="97" t="s">
        <v>204</v>
      </c>
      <c r="C60" s="98" t="s">
        <v>24</v>
      </c>
      <c r="D60" s="105" t="s">
        <v>1374</v>
      </c>
      <c r="E60" s="106">
        <v>1.1111111111111112E-2</v>
      </c>
      <c r="F60" s="106">
        <v>4.2858796296296298E-2</v>
      </c>
      <c r="G60" s="107">
        <f>SUM(F60-E60)</f>
        <v>3.1747685185185184E-2</v>
      </c>
      <c r="H60" s="99">
        <v>59</v>
      </c>
      <c r="I60" s="100"/>
      <c r="J60" s="100"/>
      <c r="K60" s="100"/>
      <c r="L60" s="100"/>
      <c r="M60" s="100"/>
      <c r="N60" s="100"/>
      <c r="O60" s="101"/>
      <c r="P60" s="102"/>
      <c r="Q60" s="101"/>
      <c r="R60" s="100"/>
      <c r="S60" s="100"/>
      <c r="T60" s="103"/>
      <c r="U60" s="100"/>
      <c r="V60" s="100"/>
    </row>
    <row r="61" spans="1:22" ht="15" hidden="1" customHeight="1">
      <c r="A61" s="97" t="s">
        <v>22</v>
      </c>
      <c r="B61" s="97" t="s">
        <v>23</v>
      </c>
      <c r="C61" s="98" t="s">
        <v>24</v>
      </c>
      <c r="D61" s="105" t="s">
        <v>1367</v>
      </c>
      <c r="E61" s="106">
        <v>1.9444444444444445E-2</v>
      </c>
      <c r="F61" s="106">
        <v>4.0127314814814817E-2</v>
      </c>
      <c r="G61" s="107">
        <f>SUM(F61-E61)</f>
        <v>2.0682870370370372E-2</v>
      </c>
      <c r="H61" s="99"/>
      <c r="I61" s="100"/>
      <c r="J61" s="100"/>
      <c r="K61" s="100"/>
      <c r="L61" s="100"/>
      <c r="M61" s="100"/>
      <c r="N61" s="100"/>
      <c r="O61" s="101"/>
      <c r="P61" s="102"/>
      <c r="Q61" s="101"/>
      <c r="R61" s="100"/>
      <c r="S61" s="100"/>
      <c r="T61" s="103"/>
      <c r="U61" s="100"/>
      <c r="V61" s="100"/>
    </row>
    <row r="62" spans="1:22" ht="15" hidden="1" customHeight="1">
      <c r="A62" s="97" t="s">
        <v>31</v>
      </c>
      <c r="B62" s="97" t="s">
        <v>32</v>
      </c>
      <c r="C62" s="98" t="s">
        <v>24</v>
      </c>
      <c r="D62" s="105" t="s">
        <v>1367</v>
      </c>
      <c r="E62" s="106">
        <v>1.9444444444444445E-2</v>
      </c>
      <c r="F62" s="106">
        <v>4.0127314814814817E-2</v>
      </c>
      <c r="G62" s="107">
        <f>SUM(F62-E62)</f>
        <v>2.0682870370370372E-2</v>
      </c>
      <c r="H62" s="99"/>
      <c r="I62" s="100"/>
      <c r="J62" s="100"/>
      <c r="K62" s="100"/>
      <c r="L62" s="100"/>
      <c r="M62" s="100"/>
      <c r="N62" s="100"/>
      <c r="O62" s="101"/>
      <c r="P62" s="102"/>
      <c r="Q62" s="101"/>
      <c r="R62" s="100"/>
      <c r="S62" s="100"/>
      <c r="T62" s="103"/>
      <c r="U62" s="100"/>
      <c r="V62" s="100"/>
    </row>
    <row r="63" spans="1:22" ht="15" hidden="1" customHeight="1">
      <c r="A63" s="97" t="s">
        <v>45</v>
      </c>
      <c r="B63" s="97" t="s">
        <v>46</v>
      </c>
      <c r="C63" s="98" t="s">
        <v>40</v>
      </c>
      <c r="D63" s="105" t="s">
        <v>1367</v>
      </c>
      <c r="E63" s="106">
        <v>1.9444444444444445E-2</v>
      </c>
      <c r="F63" s="106">
        <v>4.0127314814814803E-2</v>
      </c>
      <c r="G63" s="107">
        <f>SUM(F63-E63)</f>
        <v>2.0682870370370358E-2</v>
      </c>
      <c r="H63" s="99"/>
      <c r="I63" s="100"/>
      <c r="J63" s="100"/>
      <c r="K63" s="100"/>
      <c r="L63" s="100"/>
      <c r="M63" s="100"/>
      <c r="N63" s="100"/>
      <c r="O63" s="101"/>
      <c r="P63" s="102"/>
      <c r="Q63" s="101"/>
      <c r="R63" s="100"/>
      <c r="S63" s="100"/>
      <c r="T63" s="103"/>
      <c r="U63" s="102"/>
      <c r="V63" s="100"/>
    </row>
    <row r="64" spans="1:22" ht="15" hidden="1" customHeight="1">
      <c r="A64" s="97" t="s">
        <v>51</v>
      </c>
      <c r="B64" s="97" t="s">
        <v>52</v>
      </c>
      <c r="C64" s="98" t="s">
        <v>40</v>
      </c>
      <c r="D64" s="105" t="s">
        <v>1367</v>
      </c>
      <c r="E64" s="106">
        <v>1.9444444444444445E-2</v>
      </c>
      <c r="F64" s="106">
        <v>4.0127314814814803E-2</v>
      </c>
      <c r="G64" s="107">
        <f>SUM(F64-E64)</f>
        <v>2.0682870370370358E-2</v>
      </c>
      <c r="H64" s="99"/>
      <c r="I64" s="100"/>
      <c r="J64" s="100"/>
      <c r="K64" s="100"/>
      <c r="L64" s="100"/>
      <c r="M64" s="100"/>
      <c r="N64" s="100"/>
      <c r="O64" s="101"/>
      <c r="P64" s="102"/>
      <c r="Q64" s="101"/>
      <c r="R64" s="100"/>
      <c r="S64" s="100"/>
      <c r="T64" s="103"/>
      <c r="U64" s="100"/>
      <c r="V64" s="100"/>
    </row>
    <row r="65" spans="1:25" ht="15" hidden="1" customHeight="1">
      <c r="A65" s="97" t="s">
        <v>62</v>
      </c>
      <c r="B65" s="97" t="s">
        <v>63</v>
      </c>
      <c r="C65" s="98" t="s">
        <v>40</v>
      </c>
      <c r="D65" s="105" t="s">
        <v>1372</v>
      </c>
      <c r="E65" s="106">
        <v>1.9444444444444445E-2</v>
      </c>
      <c r="F65" s="106">
        <v>4.0127314814814803E-2</v>
      </c>
      <c r="G65" s="107">
        <f>SUM(F65-E65)</f>
        <v>2.0682870370370358E-2</v>
      </c>
      <c r="H65" s="99"/>
      <c r="I65" s="100"/>
      <c r="J65" s="100"/>
      <c r="K65" s="100"/>
      <c r="L65" s="100"/>
      <c r="M65" s="100"/>
      <c r="N65" s="100"/>
      <c r="O65" s="102"/>
      <c r="P65" s="100"/>
      <c r="Q65" s="101"/>
      <c r="R65" s="100"/>
      <c r="S65" s="100"/>
      <c r="T65" s="103"/>
      <c r="U65" s="100"/>
      <c r="V65" s="100"/>
    </row>
    <row r="66" spans="1:25" ht="15" hidden="1" customHeight="1">
      <c r="A66" s="97" t="s">
        <v>66</v>
      </c>
      <c r="B66" s="97" t="s">
        <v>67</v>
      </c>
      <c r="C66" s="98" t="s">
        <v>24</v>
      </c>
      <c r="D66" s="105" t="s">
        <v>1373</v>
      </c>
      <c r="E66" s="106">
        <v>1.6666666666666666E-2</v>
      </c>
      <c r="F66" s="106">
        <v>4.0127314814814803E-2</v>
      </c>
      <c r="G66" s="107">
        <f>SUM(F66-E66)</f>
        <v>2.3460648148148137E-2</v>
      </c>
      <c r="H66" s="99"/>
      <c r="I66" s="100"/>
      <c r="J66" s="100"/>
      <c r="K66" s="100"/>
      <c r="L66" s="100"/>
      <c r="M66" s="100"/>
      <c r="N66" s="100"/>
      <c r="O66" s="102"/>
      <c r="P66" s="100"/>
      <c r="Q66" s="101"/>
      <c r="R66" s="100"/>
      <c r="S66" s="100"/>
      <c r="T66" s="103"/>
      <c r="U66" s="100"/>
      <c r="V66" s="100"/>
    </row>
    <row r="67" spans="1:25" ht="15" hidden="1" customHeight="1">
      <c r="A67" s="108" t="s">
        <v>72</v>
      </c>
      <c r="B67" s="108" t="s">
        <v>73</v>
      </c>
      <c r="C67" s="125" t="s">
        <v>40</v>
      </c>
      <c r="D67" s="105" t="s">
        <v>1372</v>
      </c>
      <c r="E67" s="106">
        <v>1.6666666666666666E-2</v>
      </c>
      <c r="F67" s="106">
        <v>4.0127314814814803E-2</v>
      </c>
      <c r="G67" s="107">
        <f>SUM(F67-E67)</f>
        <v>2.3460648148148137E-2</v>
      </c>
      <c r="H67" s="99"/>
      <c r="I67" s="100"/>
      <c r="J67" s="114"/>
      <c r="K67" s="100"/>
      <c r="L67" s="114"/>
      <c r="M67" s="114"/>
      <c r="N67" s="100"/>
      <c r="O67" s="114"/>
      <c r="P67" s="114"/>
      <c r="Q67" s="114"/>
      <c r="R67" s="114"/>
      <c r="S67" s="114"/>
      <c r="T67" s="112"/>
      <c r="U67" s="114"/>
      <c r="V67" s="114"/>
      <c r="W67" s="114"/>
      <c r="X67" s="114"/>
      <c r="Y67" s="114"/>
    </row>
    <row r="68" spans="1:25" ht="15" hidden="1" customHeight="1">
      <c r="A68" s="97" t="s">
        <v>77</v>
      </c>
      <c r="B68" s="97" t="s">
        <v>78</v>
      </c>
      <c r="C68" s="98" t="s">
        <v>24</v>
      </c>
      <c r="D68" s="105" t="s">
        <v>1373</v>
      </c>
      <c r="E68" s="106">
        <v>1.3888888888888888E-2</v>
      </c>
      <c r="F68" s="106">
        <v>4.0127314814814803E-2</v>
      </c>
      <c r="G68" s="107">
        <f>SUM(F68-E68)</f>
        <v>2.6238425925925915E-2</v>
      </c>
      <c r="H68" s="99"/>
      <c r="I68" s="100"/>
      <c r="J68" s="100"/>
      <c r="K68" s="100"/>
      <c r="L68" s="100"/>
      <c r="M68" s="100"/>
      <c r="N68" s="100"/>
      <c r="O68" s="101"/>
      <c r="P68" s="102"/>
      <c r="Q68" s="101"/>
      <c r="R68" s="100"/>
      <c r="S68" s="100"/>
      <c r="T68" s="103"/>
      <c r="U68" s="100"/>
      <c r="V68" s="100"/>
    </row>
    <row r="69" spans="1:25" ht="15" hidden="1" customHeight="1">
      <c r="A69" s="97" t="s">
        <v>85</v>
      </c>
      <c r="B69" s="97" t="s">
        <v>86</v>
      </c>
      <c r="C69" s="98" t="s">
        <v>40</v>
      </c>
      <c r="D69" s="105" t="s">
        <v>1372</v>
      </c>
      <c r="E69" s="106">
        <v>1.6666666666666666E-2</v>
      </c>
      <c r="F69" s="106">
        <v>4.0127314814814803E-2</v>
      </c>
      <c r="G69" s="107">
        <f>SUM(F69-E69)</f>
        <v>2.3460648148148137E-2</v>
      </c>
      <c r="H69" s="99"/>
      <c r="I69" s="100"/>
      <c r="J69" s="100"/>
      <c r="K69" s="100"/>
      <c r="L69" s="100"/>
      <c r="M69" s="100"/>
      <c r="N69" s="126"/>
      <c r="O69" s="101"/>
      <c r="P69" s="102"/>
      <c r="Q69" s="101"/>
      <c r="R69" s="100"/>
      <c r="S69" s="100"/>
      <c r="T69" s="103"/>
      <c r="U69" s="102"/>
      <c r="V69" s="100"/>
    </row>
    <row r="70" spans="1:25" ht="15" hidden="1" customHeight="1">
      <c r="A70" s="97" t="s">
        <v>90</v>
      </c>
      <c r="B70" s="97" t="s">
        <v>91</v>
      </c>
      <c r="C70" s="98" t="s">
        <v>40</v>
      </c>
      <c r="D70" s="105" t="s">
        <v>1373</v>
      </c>
      <c r="E70" s="106">
        <v>1.6666666666666666E-2</v>
      </c>
      <c r="F70" s="106">
        <v>4.0127314814814803E-2</v>
      </c>
      <c r="G70" s="107">
        <f>SUM(F70-E70)</f>
        <v>2.3460648148148137E-2</v>
      </c>
      <c r="H70" s="99"/>
      <c r="I70" s="100"/>
      <c r="J70" s="100"/>
      <c r="K70" s="100"/>
      <c r="L70" s="100"/>
      <c r="M70" s="100"/>
      <c r="N70" s="100"/>
      <c r="O70" s="101"/>
      <c r="P70" s="102"/>
      <c r="Q70" s="101"/>
      <c r="R70" s="100"/>
      <c r="S70" s="100"/>
      <c r="T70" s="103"/>
      <c r="U70" s="100"/>
      <c r="V70" s="100"/>
    </row>
    <row r="71" spans="1:25" ht="15" hidden="1" customHeight="1">
      <c r="A71" s="97" t="s">
        <v>98</v>
      </c>
      <c r="B71" s="123" t="s">
        <v>91</v>
      </c>
      <c r="C71" s="98" t="s">
        <v>24</v>
      </c>
      <c r="D71" s="105" t="s">
        <v>1372</v>
      </c>
      <c r="E71" s="106">
        <v>1.6666666666666666E-2</v>
      </c>
      <c r="F71" s="106">
        <v>4.0127314814814803E-2</v>
      </c>
      <c r="G71" s="107">
        <f>SUM(F71-E71)</f>
        <v>2.3460648148148137E-2</v>
      </c>
      <c r="H71" s="99"/>
      <c r="I71" s="100"/>
      <c r="J71" s="100"/>
      <c r="K71" s="100"/>
      <c r="L71" s="100"/>
      <c r="M71" s="109"/>
      <c r="N71" s="100"/>
      <c r="O71" s="127"/>
      <c r="P71" s="117"/>
      <c r="Q71" s="101"/>
      <c r="R71" s="100"/>
      <c r="S71" s="100"/>
      <c r="T71" s="109"/>
      <c r="U71" s="109"/>
      <c r="V71" s="109"/>
      <c r="W71" s="124"/>
      <c r="X71" s="124"/>
    </row>
    <row r="72" spans="1:25" ht="15" hidden="1" customHeight="1">
      <c r="A72" s="97" t="s">
        <v>103</v>
      </c>
      <c r="B72" s="97" t="s">
        <v>104</v>
      </c>
      <c r="C72" s="98" t="s">
        <v>24</v>
      </c>
      <c r="D72" s="105" t="s">
        <v>1373</v>
      </c>
      <c r="E72" s="106">
        <v>1.6666666666666666E-2</v>
      </c>
      <c r="F72" s="106">
        <v>4.0127314814814803E-2</v>
      </c>
      <c r="G72" s="107">
        <f>SUM(F72-E72)</f>
        <v>2.3460648148148137E-2</v>
      </c>
      <c r="H72" s="99"/>
      <c r="I72" s="100"/>
      <c r="J72" s="100"/>
      <c r="K72" s="100"/>
      <c r="L72" s="100"/>
      <c r="M72" s="100"/>
      <c r="N72" s="100"/>
      <c r="O72" s="101"/>
      <c r="P72" s="102"/>
      <c r="Q72" s="101"/>
      <c r="R72" s="103"/>
      <c r="S72" s="100"/>
      <c r="T72" s="103"/>
      <c r="U72" s="100"/>
      <c r="V72" s="100"/>
    </row>
    <row r="73" spans="1:25" ht="15" hidden="1" customHeight="1">
      <c r="A73" s="97" t="s">
        <v>106</v>
      </c>
      <c r="B73" s="97" t="s">
        <v>107</v>
      </c>
      <c r="C73" s="98" t="s">
        <v>40</v>
      </c>
      <c r="D73" s="105" t="s">
        <v>1372</v>
      </c>
      <c r="E73" s="106">
        <v>1.6666666666666666E-2</v>
      </c>
      <c r="F73" s="106">
        <v>4.0127314814814803E-2</v>
      </c>
      <c r="G73" s="107">
        <f>SUM(F73-E73)</f>
        <v>2.3460648148148137E-2</v>
      </c>
      <c r="H73" s="99"/>
      <c r="I73" s="100"/>
      <c r="J73" s="100"/>
      <c r="K73" s="100"/>
      <c r="L73" s="100"/>
      <c r="M73" s="100"/>
      <c r="N73" s="100"/>
      <c r="O73" s="101"/>
      <c r="P73" s="102"/>
      <c r="Q73" s="101"/>
      <c r="R73" s="103"/>
      <c r="S73" s="100"/>
      <c r="T73" s="103"/>
      <c r="U73" s="100"/>
      <c r="V73" s="100"/>
    </row>
    <row r="74" spans="1:25" ht="15" hidden="1" customHeight="1">
      <c r="A74" s="97" t="s">
        <v>72</v>
      </c>
      <c r="B74" s="97" t="s">
        <v>113</v>
      </c>
      <c r="C74" s="98" t="s">
        <v>40</v>
      </c>
      <c r="D74" s="105" t="s">
        <v>1373</v>
      </c>
      <c r="E74" s="106">
        <v>1.6666666666666666E-2</v>
      </c>
      <c r="F74" s="106">
        <v>4.0127314814814803E-2</v>
      </c>
      <c r="G74" s="107">
        <f>SUM(F74-E74)</f>
        <v>2.3460648148148137E-2</v>
      </c>
      <c r="H74" s="99"/>
      <c r="I74" s="100"/>
      <c r="J74" s="100"/>
      <c r="K74" s="100"/>
      <c r="L74" s="100"/>
      <c r="M74" s="100"/>
      <c r="N74" s="100"/>
      <c r="O74" s="101"/>
      <c r="P74" s="102"/>
      <c r="Q74" s="100"/>
      <c r="R74" s="103"/>
      <c r="S74" s="100"/>
      <c r="T74" s="103"/>
      <c r="U74" s="100"/>
      <c r="V74" s="100"/>
    </row>
    <row r="75" spans="1:25" ht="15" hidden="1" customHeight="1">
      <c r="A75" s="97" t="s">
        <v>117</v>
      </c>
      <c r="B75" s="97" t="s">
        <v>118</v>
      </c>
      <c r="C75" s="98" t="s">
        <v>24</v>
      </c>
      <c r="D75" s="105" t="s">
        <v>1372</v>
      </c>
      <c r="E75" s="106">
        <v>1.6666666666666666E-2</v>
      </c>
      <c r="F75" s="106">
        <v>4.0127314814814803E-2</v>
      </c>
      <c r="G75" s="107">
        <f>SUM(F75-E75)</f>
        <v>2.3460648148148137E-2</v>
      </c>
      <c r="H75" s="99"/>
      <c r="I75" s="100"/>
      <c r="J75" s="100"/>
      <c r="K75" s="100"/>
      <c r="L75" s="100"/>
      <c r="M75" s="100"/>
      <c r="N75" s="100"/>
      <c r="O75" s="101"/>
      <c r="P75" s="102"/>
      <c r="Q75" s="100"/>
      <c r="R75" s="103"/>
      <c r="S75" s="100"/>
      <c r="T75" s="103"/>
      <c r="U75" s="100"/>
      <c r="V75" s="100"/>
    </row>
    <row r="76" spans="1:25" ht="15" hidden="1" customHeight="1">
      <c r="A76" s="97" t="s">
        <v>124</v>
      </c>
      <c r="B76" s="97" t="s">
        <v>125</v>
      </c>
      <c r="C76" s="98" t="s">
        <v>40</v>
      </c>
      <c r="D76" s="105" t="s">
        <v>1372</v>
      </c>
      <c r="E76" s="106">
        <v>1.6666666666666666E-2</v>
      </c>
      <c r="F76" s="106">
        <v>4.0127314814814803E-2</v>
      </c>
      <c r="G76" s="107">
        <f>SUM(F76-E76)</f>
        <v>2.3460648148148137E-2</v>
      </c>
      <c r="H76" s="120"/>
      <c r="I76" s="100"/>
      <c r="J76" s="100"/>
      <c r="K76" s="100"/>
      <c r="L76" s="100"/>
      <c r="M76" s="100"/>
      <c r="P76" s="102"/>
      <c r="Q76" s="100"/>
      <c r="R76" s="103"/>
      <c r="S76" s="100"/>
      <c r="T76" s="103"/>
      <c r="U76" s="100"/>
      <c r="V76" s="100"/>
    </row>
    <row r="77" spans="1:25" ht="15" hidden="1" customHeight="1">
      <c r="A77" s="97" t="s">
        <v>129</v>
      </c>
      <c r="B77" s="97" t="s">
        <v>128</v>
      </c>
      <c r="C77" s="98" t="s">
        <v>24</v>
      </c>
      <c r="D77" s="105" t="s">
        <v>1373</v>
      </c>
      <c r="E77" s="106">
        <v>1.6666666666666666E-2</v>
      </c>
      <c r="F77" s="106">
        <v>4.0127314814814803E-2</v>
      </c>
      <c r="G77" s="107">
        <f>SUM(F77-E77)</f>
        <v>2.3460648148148137E-2</v>
      </c>
      <c r="H77" s="99"/>
      <c r="I77" s="100"/>
      <c r="J77" s="100"/>
      <c r="K77" s="100"/>
      <c r="L77" s="100"/>
      <c r="M77" s="100"/>
      <c r="N77" s="100"/>
      <c r="O77" s="101"/>
      <c r="P77" s="102"/>
      <c r="Q77" s="101"/>
      <c r="R77" s="109"/>
      <c r="S77" s="111"/>
      <c r="T77" s="110"/>
      <c r="U77" s="111"/>
      <c r="V77" s="128"/>
    </row>
    <row r="78" spans="1:25" ht="15" hidden="1" customHeight="1">
      <c r="A78" s="97" t="s">
        <v>135</v>
      </c>
      <c r="B78" s="97" t="s">
        <v>136</v>
      </c>
      <c r="C78" s="98" t="s">
        <v>40</v>
      </c>
      <c r="D78" s="105" t="s">
        <v>1372</v>
      </c>
      <c r="E78" s="106">
        <v>1.3888888888888888E-2</v>
      </c>
      <c r="F78" s="106">
        <v>4.0127314814814803E-2</v>
      </c>
      <c r="G78" s="107">
        <f>SUM(F78-E78)</f>
        <v>2.6238425925925915E-2</v>
      </c>
      <c r="H78" s="99"/>
      <c r="I78" s="100"/>
      <c r="J78" s="100"/>
      <c r="K78" s="100"/>
      <c r="L78" s="100"/>
      <c r="M78" s="100"/>
      <c r="N78" s="100"/>
      <c r="O78" s="101"/>
      <c r="P78" s="102"/>
      <c r="Q78" s="101"/>
      <c r="R78" s="109"/>
      <c r="S78" s="111"/>
      <c r="T78" s="110"/>
      <c r="U78" s="111"/>
      <c r="V78" s="128"/>
    </row>
    <row r="79" spans="1:25" ht="15" hidden="1" customHeight="1">
      <c r="A79" s="97" t="s">
        <v>150</v>
      </c>
      <c r="B79" s="97" t="s">
        <v>149</v>
      </c>
      <c r="C79" s="105" t="s">
        <v>40</v>
      </c>
      <c r="D79" s="105" t="s">
        <v>1372</v>
      </c>
      <c r="E79" s="106">
        <v>1.6666666666666666E-2</v>
      </c>
      <c r="F79" s="106">
        <v>4.0127314814814803E-2</v>
      </c>
      <c r="G79" s="107">
        <f>SUM(F79-E79)</f>
        <v>2.3460648148148137E-2</v>
      </c>
      <c r="H79" s="99"/>
      <c r="I79" s="100"/>
      <c r="J79" s="109"/>
      <c r="K79" s="100"/>
      <c r="L79" s="100"/>
      <c r="M79" s="109"/>
      <c r="N79" s="109"/>
      <c r="O79" s="117"/>
      <c r="P79" s="109"/>
      <c r="Q79" s="101"/>
      <c r="R79" s="101"/>
      <c r="S79" s="102"/>
      <c r="T79" s="103"/>
      <c r="U79" s="100"/>
      <c r="V79" s="109"/>
      <c r="W79" s="109"/>
      <c r="X79" s="109"/>
      <c r="Y79" s="109"/>
    </row>
    <row r="80" spans="1:25" ht="15" hidden="1" customHeight="1">
      <c r="A80" s="97" t="s">
        <v>153</v>
      </c>
      <c r="B80" s="97" t="s">
        <v>154</v>
      </c>
      <c r="C80" s="105" t="s">
        <v>24</v>
      </c>
      <c r="D80" s="105" t="s">
        <v>1373</v>
      </c>
      <c r="E80" s="106">
        <v>1.3888888888888888E-2</v>
      </c>
      <c r="F80" s="106">
        <v>4.0127314814814803E-2</v>
      </c>
      <c r="G80" s="107">
        <f>SUM(F80-E80)</f>
        <v>2.6238425925925915E-2</v>
      </c>
      <c r="H80" s="99"/>
      <c r="I80" s="100"/>
      <c r="J80" s="109"/>
      <c r="K80" s="100"/>
      <c r="L80" s="100"/>
      <c r="M80" s="109"/>
      <c r="N80" s="109"/>
      <c r="O80" s="117"/>
      <c r="P80" s="109"/>
      <c r="Q80" s="101"/>
      <c r="R80" s="101"/>
      <c r="S80" s="102"/>
      <c r="T80" s="103"/>
      <c r="U80" s="100"/>
      <c r="V80" s="109"/>
      <c r="W80" s="109"/>
      <c r="X80" s="109"/>
      <c r="Y80" s="109"/>
    </row>
    <row r="81" spans="1:22" ht="15" hidden="1" customHeight="1">
      <c r="A81" s="97" t="s">
        <v>157</v>
      </c>
      <c r="B81" s="97" t="s">
        <v>158</v>
      </c>
      <c r="C81" s="98" t="s">
        <v>24</v>
      </c>
      <c r="D81" s="105" t="s">
        <v>1372</v>
      </c>
      <c r="E81" s="106">
        <v>1.3888888888888888E-2</v>
      </c>
      <c r="F81" s="106">
        <v>4.0127314814814803E-2</v>
      </c>
      <c r="G81" s="107">
        <f>SUM(F81-E81)</f>
        <v>2.6238425925925915E-2</v>
      </c>
      <c r="H81" s="99"/>
      <c r="I81" s="100"/>
      <c r="J81" s="100"/>
      <c r="K81" s="100"/>
      <c r="L81" s="100"/>
      <c r="M81" s="100"/>
      <c r="N81" s="100"/>
      <c r="O81" s="101"/>
      <c r="P81" s="102"/>
      <c r="Q81" s="101"/>
      <c r="R81" s="100"/>
      <c r="S81" s="100"/>
      <c r="T81" s="129"/>
      <c r="U81" s="100"/>
      <c r="V81" s="100"/>
    </row>
    <row r="82" spans="1:22" ht="15" hidden="1" customHeight="1">
      <c r="A82" s="97" t="s">
        <v>162</v>
      </c>
      <c r="B82" s="97" t="s">
        <v>163</v>
      </c>
      <c r="C82" s="98" t="s">
        <v>24</v>
      </c>
      <c r="D82" s="105" t="s">
        <v>1373</v>
      </c>
      <c r="E82" s="106">
        <v>1.3888888888888888E-2</v>
      </c>
      <c r="F82" s="106">
        <v>4.0127314814814803E-2</v>
      </c>
      <c r="G82" s="107">
        <f>SUM(F82-E82)</f>
        <v>2.6238425925925915E-2</v>
      </c>
      <c r="H82" s="99"/>
      <c r="I82" s="100"/>
      <c r="J82" s="100"/>
      <c r="K82" s="100"/>
      <c r="L82" s="100"/>
      <c r="M82" s="100"/>
      <c r="N82" s="100"/>
      <c r="O82" s="101"/>
      <c r="P82" s="102"/>
      <c r="Q82" s="101"/>
      <c r="R82" s="100"/>
      <c r="S82" s="100"/>
      <c r="T82" s="103"/>
      <c r="U82" s="100"/>
      <c r="V82" s="100"/>
    </row>
    <row r="83" spans="1:22" ht="15" hidden="1" customHeight="1">
      <c r="A83" s="97" t="s">
        <v>166</v>
      </c>
      <c r="B83" s="97" t="s">
        <v>167</v>
      </c>
      <c r="C83" s="98" t="s">
        <v>40</v>
      </c>
      <c r="D83" s="105" t="s">
        <v>1372</v>
      </c>
      <c r="E83" s="106">
        <v>1.3888888888888888E-2</v>
      </c>
      <c r="F83" s="106">
        <v>4.0127314814814803E-2</v>
      </c>
      <c r="G83" s="107">
        <f>SUM(F83-E83)</f>
        <v>2.6238425925925915E-2</v>
      </c>
      <c r="H83" s="99"/>
      <c r="I83" s="100"/>
      <c r="J83" s="100"/>
      <c r="K83" s="100"/>
      <c r="L83" s="100"/>
      <c r="M83" s="100"/>
      <c r="N83" s="100"/>
      <c r="O83" s="101"/>
      <c r="P83" s="102"/>
      <c r="Q83" s="101"/>
      <c r="R83" s="100"/>
      <c r="S83" s="100"/>
      <c r="T83" s="129"/>
      <c r="U83" s="100"/>
      <c r="V83" s="100"/>
    </row>
    <row r="84" spans="1:22" ht="15" hidden="1" customHeight="1">
      <c r="A84" s="97" t="s">
        <v>170</v>
      </c>
      <c r="B84" s="97" t="s">
        <v>171</v>
      </c>
      <c r="C84" s="98" t="s">
        <v>24</v>
      </c>
      <c r="D84" s="105" t="s">
        <v>1373</v>
      </c>
      <c r="E84" s="106">
        <v>1.3888888888888888E-2</v>
      </c>
      <c r="F84" s="106">
        <v>4.0127314814814803E-2</v>
      </c>
      <c r="G84" s="107">
        <f>SUM(F84-E84)</f>
        <v>2.6238425925925915E-2</v>
      </c>
      <c r="H84" s="99"/>
      <c r="I84" s="100"/>
      <c r="J84" s="100"/>
      <c r="K84" s="100"/>
      <c r="L84" s="100"/>
      <c r="M84" s="100"/>
      <c r="N84" s="100"/>
      <c r="O84" s="101"/>
      <c r="P84" s="102"/>
      <c r="Q84" s="101"/>
      <c r="R84" s="100"/>
      <c r="S84" s="102"/>
      <c r="T84" s="103"/>
      <c r="U84" s="100"/>
      <c r="V84" s="100"/>
    </row>
    <row r="85" spans="1:22" ht="15" hidden="1" customHeight="1">
      <c r="A85" s="97" t="s">
        <v>175</v>
      </c>
      <c r="B85" s="97" t="s">
        <v>171</v>
      </c>
      <c r="C85" s="98" t="s">
        <v>24</v>
      </c>
      <c r="D85" s="105" t="s">
        <v>1372</v>
      </c>
      <c r="E85" s="106">
        <v>1.3888888888888888E-2</v>
      </c>
      <c r="F85" s="106">
        <v>4.0127314814814803E-2</v>
      </c>
      <c r="G85" s="107">
        <f>SUM(F85-E85)</f>
        <v>2.6238425925925915E-2</v>
      </c>
      <c r="H85" s="99"/>
      <c r="I85" s="100"/>
      <c r="J85" s="100"/>
      <c r="K85" s="100"/>
      <c r="L85" s="100"/>
      <c r="M85" s="100"/>
      <c r="N85" s="100"/>
      <c r="O85" s="101"/>
      <c r="P85" s="102"/>
      <c r="Q85" s="101"/>
      <c r="R85" s="100"/>
      <c r="S85" s="100"/>
      <c r="T85" s="103"/>
      <c r="U85" s="100"/>
      <c r="V85" s="100"/>
    </row>
    <row r="86" spans="1:22" ht="15" hidden="1" customHeight="1">
      <c r="A86" s="97" t="s">
        <v>178</v>
      </c>
      <c r="B86" s="97" t="s">
        <v>179</v>
      </c>
      <c r="C86" s="98" t="s">
        <v>40</v>
      </c>
      <c r="D86" s="105" t="s">
        <v>1373</v>
      </c>
      <c r="E86" s="106">
        <v>1.3888888888888888E-2</v>
      </c>
      <c r="F86" s="106">
        <v>4.0127314814814803E-2</v>
      </c>
      <c r="G86" s="107">
        <f>SUM(F86-E86)</f>
        <v>2.6238425925925915E-2</v>
      </c>
      <c r="H86" s="99"/>
      <c r="I86" s="100"/>
      <c r="J86" s="100"/>
      <c r="K86" s="100"/>
      <c r="L86" s="100"/>
      <c r="M86" s="100"/>
      <c r="N86" s="100"/>
      <c r="O86" s="130"/>
      <c r="P86" s="102"/>
      <c r="Q86" s="130"/>
      <c r="R86" s="101"/>
      <c r="S86" s="100"/>
      <c r="T86" s="103"/>
      <c r="U86" s="102"/>
      <c r="V86" s="101"/>
    </row>
    <row r="87" spans="1:22" ht="15" hidden="1" customHeight="1">
      <c r="A87" s="97" t="s">
        <v>90</v>
      </c>
      <c r="B87" s="97" t="s">
        <v>184</v>
      </c>
      <c r="C87" s="98" t="s">
        <v>40</v>
      </c>
      <c r="D87" s="105" t="s">
        <v>1372</v>
      </c>
      <c r="E87" s="106">
        <v>1.3888888888888888E-2</v>
      </c>
      <c r="F87" s="106">
        <v>4.0127314814814803E-2</v>
      </c>
      <c r="G87" s="107">
        <f>SUM(F87-E87)</f>
        <v>2.6238425925925915E-2</v>
      </c>
      <c r="H87" s="99"/>
      <c r="I87" s="100"/>
      <c r="J87" s="100"/>
      <c r="K87" s="100"/>
      <c r="L87" s="114"/>
      <c r="M87" s="102"/>
      <c r="N87" s="102"/>
      <c r="O87" s="101"/>
      <c r="P87" s="100"/>
      <c r="Q87" s="101"/>
      <c r="R87" s="100"/>
      <c r="S87" s="100"/>
      <c r="T87" s="103"/>
      <c r="U87" s="100"/>
      <c r="V87" s="100"/>
    </row>
    <row r="88" spans="1:22" ht="15" hidden="1" customHeight="1">
      <c r="A88" s="97" t="s">
        <v>124</v>
      </c>
      <c r="B88" s="97" t="s">
        <v>190</v>
      </c>
      <c r="C88" s="98" t="s">
        <v>40</v>
      </c>
      <c r="D88" s="105" t="s">
        <v>1373</v>
      </c>
      <c r="E88" s="106">
        <v>1.3888888888888888E-2</v>
      </c>
      <c r="F88" s="106">
        <v>4.0127314814814803E-2</v>
      </c>
      <c r="G88" s="107">
        <f>SUM(F88-E88)</f>
        <v>2.6238425925925915E-2</v>
      </c>
      <c r="H88" s="99"/>
      <c r="I88" s="100"/>
      <c r="J88" s="100"/>
      <c r="K88" s="100"/>
      <c r="L88" s="100"/>
      <c r="M88" s="100"/>
      <c r="N88" s="100"/>
      <c r="O88" s="101"/>
      <c r="P88" s="102"/>
      <c r="Q88" s="101"/>
      <c r="R88" s="100"/>
      <c r="S88" s="100"/>
      <c r="T88" s="103"/>
      <c r="U88" s="102"/>
      <c r="V88" s="100"/>
    </row>
    <row r="89" spans="1:22" ht="15" hidden="1" customHeight="1">
      <c r="A89" s="97" t="s">
        <v>193</v>
      </c>
      <c r="B89" s="97" t="s">
        <v>194</v>
      </c>
      <c r="C89" s="98" t="s">
        <v>40</v>
      </c>
      <c r="D89" s="105" t="s">
        <v>1372</v>
      </c>
      <c r="E89" s="106">
        <v>1.1111111111111112E-2</v>
      </c>
      <c r="F89" s="106">
        <v>4.0127314814814803E-2</v>
      </c>
      <c r="G89" s="107">
        <f>SUM(F89-E89)</f>
        <v>2.901620370370369E-2</v>
      </c>
      <c r="H89" s="99"/>
      <c r="I89" s="100"/>
      <c r="J89" s="100"/>
      <c r="K89" s="100"/>
      <c r="L89" s="100"/>
      <c r="M89" s="100"/>
      <c r="N89" s="100"/>
      <c r="O89" s="101"/>
      <c r="P89" s="102"/>
      <c r="Q89" s="101"/>
      <c r="R89" s="100"/>
      <c r="S89" s="102"/>
      <c r="T89" s="103"/>
      <c r="U89" s="100"/>
      <c r="V89" s="100"/>
    </row>
    <row r="90" spans="1:22" ht="15" hidden="1" customHeight="1">
      <c r="A90" s="97" t="s">
        <v>199</v>
      </c>
      <c r="B90" s="97" t="s">
        <v>200</v>
      </c>
      <c r="C90" s="98" t="s">
        <v>24</v>
      </c>
      <c r="D90" s="105" t="s">
        <v>1373</v>
      </c>
      <c r="E90" s="106">
        <v>1.3888888888888888E-2</v>
      </c>
      <c r="F90" s="106">
        <v>4.0127314814814803E-2</v>
      </c>
      <c r="G90" s="107">
        <f>SUM(F90-E90)</f>
        <v>2.6238425925925915E-2</v>
      </c>
      <c r="H90" s="99"/>
      <c r="I90" s="100"/>
      <c r="J90" s="100"/>
      <c r="K90" s="100"/>
      <c r="L90" s="100"/>
      <c r="M90" s="100"/>
      <c r="N90" s="100"/>
      <c r="O90" s="101"/>
      <c r="P90" s="102"/>
      <c r="Q90" s="101"/>
      <c r="R90" s="100"/>
      <c r="S90" s="100"/>
      <c r="T90" s="103"/>
      <c r="U90" s="100"/>
      <c r="V90" s="100"/>
    </row>
    <row r="91" spans="1:22" ht="15" hidden="1" customHeight="1">
      <c r="A91" s="97" t="s">
        <v>203</v>
      </c>
      <c r="B91" s="97" t="s">
        <v>204</v>
      </c>
      <c r="C91" s="98" t="s">
        <v>40</v>
      </c>
      <c r="D91" s="105" t="s">
        <v>1372</v>
      </c>
      <c r="E91" s="106">
        <v>1.3888888888888888E-2</v>
      </c>
      <c r="F91" s="106">
        <v>4.0127314814814803E-2</v>
      </c>
      <c r="G91" s="107">
        <f>SUM(F91-E91)</f>
        <v>2.6238425925925915E-2</v>
      </c>
      <c r="H91" s="99"/>
      <c r="I91" s="100"/>
      <c r="J91" s="100"/>
      <c r="K91" s="100"/>
      <c r="L91" s="126"/>
      <c r="M91" s="100"/>
      <c r="N91" s="100"/>
      <c r="O91" s="101"/>
      <c r="P91" s="102"/>
      <c r="Q91" s="101"/>
      <c r="R91" s="100"/>
      <c r="S91" s="100"/>
      <c r="T91" s="103"/>
      <c r="U91" s="100"/>
      <c r="V91" s="100"/>
    </row>
    <row r="92" spans="1:22" ht="15" hidden="1" customHeight="1">
      <c r="A92" s="97" t="s">
        <v>210</v>
      </c>
      <c r="B92" s="97" t="s">
        <v>204</v>
      </c>
      <c r="C92" s="98" t="s">
        <v>24</v>
      </c>
      <c r="D92" s="105" t="s">
        <v>1373</v>
      </c>
      <c r="E92" s="106">
        <v>1.1111111111111112E-2</v>
      </c>
      <c r="F92" s="106">
        <v>4.0127314814814803E-2</v>
      </c>
      <c r="G92" s="107">
        <f>SUM(F92-E92)</f>
        <v>2.901620370370369E-2</v>
      </c>
      <c r="H92" s="99"/>
      <c r="I92" s="100"/>
      <c r="J92" s="100"/>
      <c r="K92" s="100"/>
      <c r="L92" s="100"/>
      <c r="M92" s="100"/>
      <c r="N92" s="100"/>
      <c r="O92" s="101"/>
      <c r="P92" s="102"/>
      <c r="Q92" s="101"/>
      <c r="R92" s="100"/>
      <c r="S92" s="100"/>
      <c r="T92" s="103"/>
      <c r="U92" s="100"/>
      <c r="V92" s="100"/>
    </row>
    <row r="93" spans="1:22" ht="15" hidden="1" customHeight="1">
      <c r="A93" s="97" t="s">
        <v>219</v>
      </c>
      <c r="B93" s="97" t="s">
        <v>220</v>
      </c>
      <c r="C93" s="98" t="s">
        <v>24</v>
      </c>
      <c r="D93" s="105" t="s">
        <v>1373</v>
      </c>
      <c r="E93" s="106">
        <v>1.1111111111111112E-2</v>
      </c>
      <c r="F93" s="106">
        <v>4.0127314814814803E-2</v>
      </c>
      <c r="G93" s="107">
        <f>SUM(F93-E93)</f>
        <v>2.901620370370369E-2</v>
      </c>
      <c r="H93" s="99"/>
      <c r="I93" s="100"/>
      <c r="J93" s="100"/>
      <c r="K93" s="100"/>
      <c r="L93" s="100"/>
      <c r="M93" s="100"/>
      <c r="N93" s="100"/>
      <c r="O93" s="101"/>
      <c r="P93" s="102"/>
      <c r="Q93" s="101"/>
      <c r="R93" s="100"/>
      <c r="S93" s="100"/>
      <c r="T93" s="103"/>
      <c r="U93" s="100"/>
      <c r="V93" s="100"/>
    </row>
    <row r="94" spans="1:22" ht="15" hidden="1" customHeight="1">
      <c r="A94" s="97" t="s">
        <v>223</v>
      </c>
      <c r="B94" s="97" t="s">
        <v>224</v>
      </c>
      <c r="C94" s="98" t="s">
        <v>24</v>
      </c>
      <c r="D94" s="105" t="s">
        <v>1372</v>
      </c>
      <c r="E94" s="106">
        <v>1.1111111111111112E-2</v>
      </c>
      <c r="F94" s="106">
        <v>4.0127314814814803E-2</v>
      </c>
      <c r="G94" s="107">
        <f>SUM(F94-E94)</f>
        <v>2.901620370370369E-2</v>
      </c>
      <c r="H94" s="99"/>
      <c r="I94" s="100"/>
      <c r="J94" s="100"/>
      <c r="K94" s="100"/>
      <c r="L94" s="100"/>
      <c r="M94" s="100"/>
      <c r="N94" s="100"/>
      <c r="O94" s="101"/>
      <c r="P94" s="102"/>
      <c r="Q94" s="101"/>
      <c r="R94" s="100"/>
      <c r="S94" s="100"/>
      <c r="T94" s="103"/>
      <c r="U94" s="102"/>
      <c r="V94" s="100"/>
    </row>
    <row r="95" spans="1:22" ht="15" hidden="1" customHeight="1">
      <c r="A95" s="97" t="s">
        <v>229</v>
      </c>
      <c r="B95" s="97" t="s">
        <v>230</v>
      </c>
      <c r="C95" s="98" t="s">
        <v>24</v>
      </c>
      <c r="D95" s="105" t="s">
        <v>1373</v>
      </c>
      <c r="E95" s="106">
        <v>1.1111111111111112E-2</v>
      </c>
      <c r="F95" s="106">
        <v>4.0127314814814803E-2</v>
      </c>
      <c r="G95" s="107">
        <f>SUM(F95-E95)</f>
        <v>2.901620370370369E-2</v>
      </c>
      <c r="H95" s="99"/>
      <c r="I95" s="100"/>
      <c r="J95" s="100"/>
      <c r="K95" s="100"/>
      <c r="L95" s="100"/>
      <c r="M95" s="100"/>
      <c r="N95" s="100"/>
      <c r="O95" s="101"/>
      <c r="P95" s="102"/>
      <c r="Q95" s="101"/>
      <c r="R95" s="100"/>
      <c r="S95" s="100"/>
      <c r="T95" s="103"/>
      <c r="U95" s="100"/>
      <c r="V95" s="100"/>
    </row>
    <row r="96" spans="1:22" ht="15" hidden="1" customHeight="1">
      <c r="A96" s="97" t="s">
        <v>235</v>
      </c>
      <c r="B96" s="97" t="s">
        <v>236</v>
      </c>
      <c r="C96" s="98" t="s">
        <v>24</v>
      </c>
      <c r="D96" s="105" t="s">
        <v>1372</v>
      </c>
      <c r="E96" s="106">
        <v>8.3333333333333332E-3</v>
      </c>
      <c r="F96" s="106">
        <v>4.0127314814814803E-2</v>
      </c>
      <c r="G96" s="107">
        <f>SUM(F96-E96)</f>
        <v>3.1793981481481472E-2</v>
      </c>
      <c r="H96" s="99"/>
      <c r="I96" s="100"/>
      <c r="J96" s="100"/>
      <c r="K96" s="100"/>
      <c r="L96" s="100"/>
      <c r="M96" s="100"/>
      <c r="N96" s="109"/>
      <c r="O96" s="101"/>
      <c r="Q96" s="100"/>
      <c r="R96" s="100"/>
      <c r="S96" s="100"/>
      <c r="T96" s="103"/>
      <c r="U96" s="100"/>
      <c r="V96" s="100"/>
    </row>
    <row r="97" spans="1:22" ht="15" hidden="1" customHeight="1">
      <c r="A97" s="97" t="s">
        <v>238</v>
      </c>
      <c r="B97" s="97" t="s">
        <v>239</v>
      </c>
      <c r="C97" s="98" t="s">
        <v>24</v>
      </c>
      <c r="D97" s="105" t="s">
        <v>1373</v>
      </c>
      <c r="E97" s="106">
        <v>1.1111111111111112E-2</v>
      </c>
      <c r="F97" s="106">
        <v>4.0127314814814803E-2</v>
      </c>
      <c r="G97" s="107">
        <f>SUM(F97-E97)</f>
        <v>2.901620370370369E-2</v>
      </c>
      <c r="H97" s="99"/>
      <c r="I97" s="100"/>
      <c r="J97" s="100"/>
      <c r="K97" s="100"/>
      <c r="L97" s="100"/>
      <c r="M97" s="100"/>
      <c r="N97" s="100"/>
      <c r="O97" s="101"/>
      <c r="P97" s="102"/>
      <c r="Q97" s="101"/>
      <c r="R97" s="100"/>
      <c r="S97" s="100"/>
      <c r="T97" s="103"/>
      <c r="U97" s="100"/>
      <c r="V97" s="100"/>
    </row>
    <row r="98" spans="1:22" ht="15" hidden="1" customHeight="1">
      <c r="A98" s="97" t="s">
        <v>243</v>
      </c>
      <c r="B98" s="97" t="s">
        <v>244</v>
      </c>
      <c r="C98" s="98" t="s">
        <v>40</v>
      </c>
      <c r="D98" s="105" t="s">
        <v>1372</v>
      </c>
      <c r="E98" s="106">
        <v>8.3333333333333332E-3</v>
      </c>
      <c r="F98" s="106">
        <v>4.0127314814814803E-2</v>
      </c>
      <c r="G98" s="107">
        <f>SUM(F98-E98)</f>
        <v>3.1793981481481472E-2</v>
      </c>
      <c r="H98" s="99"/>
      <c r="I98" s="100"/>
      <c r="J98" s="100"/>
      <c r="K98" s="100"/>
      <c r="L98" s="100"/>
      <c r="M98" s="100"/>
      <c r="N98" s="100"/>
      <c r="O98" s="101"/>
      <c r="P98" s="131"/>
      <c r="Q98" s="101"/>
      <c r="R98" s="100"/>
      <c r="S98" s="114"/>
      <c r="T98" s="112"/>
      <c r="U98" s="114"/>
      <c r="V98" s="114"/>
    </row>
    <row r="99" spans="1:22" ht="15" hidden="1" customHeight="1">
      <c r="A99" s="97" t="s">
        <v>117</v>
      </c>
      <c r="B99" s="97" t="s">
        <v>251</v>
      </c>
      <c r="C99" s="98" t="s">
        <v>24</v>
      </c>
      <c r="D99" s="105" t="s">
        <v>1372</v>
      </c>
      <c r="E99" s="106">
        <v>2.7777777777777779E-3</v>
      </c>
      <c r="F99" s="106">
        <v>4.0127314814814803E-2</v>
      </c>
      <c r="G99" s="107">
        <f>SUM(F99-E99)</f>
        <v>3.7349537037037028E-2</v>
      </c>
      <c r="H99" s="99"/>
      <c r="I99" s="100"/>
      <c r="J99" s="100"/>
      <c r="K99" s="100"/>
      <c r="L99" s="100"/>
      <c r="M99" s="100"/>
      <c r="N99" s="100"/>
      <c r="O99" s="101"/>
      <c r="P99" s="102"/>
      <c r="Q99" s="101"/>
      <c r="R99" s="100"/>
      <c r="S99" s="100"/>
      <c r="T99" s="103"/>
      <c r="U99" s="102"/>
      <c r="V99" s="100"/>
    </row>
    <row r="100" spans="1:22" ht="15" hidden="1" customHeight="1">
      <c r="A100" s="97" t="s">
        <v>253</v>
      </c>
      <c r="B100" s="97" t="s">
        <v>254</v>
      </c>
      <c r="C100" s="98" t="s">
        <v>40</v>
      </c>
      <c r="D100" s="105" t="s">
        <v>1373</v>
      </c>
      <c r="E100" s="106">
        <v>8.3333333333333332E-3</v>
      </c>
      <c r="F100" s="106">
        <v>4.0127314814814803E-2</v>
      </c>
      <c r="G100" s="107">
        <f>SUM(F100-E100)</f>
        <v>3.1793981481481472E-2</v>
      </c>
      <c r="H100" s="99"/>
      <c r="I100" s="100"/>
      <c r="J100" s="100"/>
      <c r="K100" s="100"/>
      <c r="L100" s="100"/>
      <c r="M100" s="100"/>
      <c r="N100" s="100"/>
      <c r="O100" s="101"/>
      <c r="P100" s="102"/>
      <c r="Q100" s="101"/>
      <c r="R100" s="100"/>
      <c r="S100" s="100"/>
      <c r="T100" s="103"/>
      <c r="U100" s="102"/>
      <c r="V100" s="100"/>
    </row>
    <row r="101" spans="1:22" ht="15" hidden="1" customHeight="1">
      <c r="A101" s="97" t="s">
        <v>257</v>
      </c>
      <c r="B101" s="97" t="s">
        <v>258</v>
      </c>
      <c r="C101" s="98" t="s">
        <v>24</v>
      </c>
      <c r="D101" s="105" t="s">
        <v>1372</v>
      </c>
      <c r="E101" s="106">
        <v>5.5555555555555558E-3</v>
      </c>
      <c r="F101" s="106">
        <v>4.0127314814814803E-2</v>
      </c>
      <c r="G101" s="107">
        <f>SUM(F101-E101)</f>
        <v>3.4571759259259247E-2</v>
      </c>
      <c r="H101" s="99"/>
      <c r="I101" s="100"/>
      <c r="J101" s="100"/>
      <c r="K101" s="100"/>
      <c r="L101" s="100"/>
      <c r="M101" s="100"/>
      <c r="N101" s="100"/>
      <c r="O101" s="101"/>
      <c r="P101" s="102"/>
      <c r="Q101" s="101"/>
      <c r="R101" s="100"/>
      <c r="S101" s="100"/>
      <c r="T101" s="103"/>
      <c r="U101" s="100"/>
      <c r="V101" s="100"/>
    </row>
    <row r="102" spans="1:22" ht="15" hidden="1" customHeight="1">
      <c r="A102" s="97" t="s">
        <v>261</v>
      </c>
      <c r="B102" s="97" t="s">
        <v>258</v>
      </c>
      <c r="C102" s="98" t="s">
        <v>40</v>
      </c>
      <c r="D102" s="105" t="s">
        <v>1373</v>
      </c>
      <c r="E102" s="106">
        <v>1.1111111111111112E-2</v>
      </c>
      <c r="F102" s="106">
        <v>4.0127314814814803E-2</v>
      </c>
      <c r="G102" s="107">
        <f>SUM(F102-E102)</f>
        <v>2.901620370370369E-2</v>
      </c>
      <c r="H102" s="99"/>
      <c r="I102" s="100"/>
      <c r="J102" s="100"/>
      <c r="K102" s="100"/>
      <c r="L102" s="100"/>
      <c r="M102" s="100"/>
      <c r="N102" s="100"/>
      <c r="O102" s="101"/>
      <c r="P102" s="102"/>
      <c r="Q102" s="101"/>
      <c r="R102" s="100"/>
      <c r="S102" s="100"/>
      <c r="T102" s="103"/>
      <c r="U102" s="100"/>
      <c r="V102" s="100"/>
    </row>
    <row r="103" spans="1:22" ht="15" hidden="1" customHeight="1">
      <c r="A103" s="97" t="s">
        <v>266</v>
      </c>
      <c r="B103" s="97" t="s">
        <v>258</v>
      </c>
      <c r="C103" s="98" t="s">
        <v>40</v>
      </c>
      <c r="D103" s="105" t="s">
        <v>1372</v>
      </c>
      <c r="E103" s="106">
        <v>8.3333333333333332E-3</v>
      </c>
      <c r="F103" s="106">
        <v>4.0127314814814803E-2</v>
      </c>
      <c r="G103" s="107">
        <f>SUM(F103-E103)</f>
        <v>3.1793981481481472E-2</v>
      </c>
      <c r="H103" s="99"/>
      <c r="I103" s="100"/>
      <c r="J103" s="100"/>
      <c r="K103" s="100"/>
      <c r="L103" s="100"/>
      <c r="M103" s="100"/>
      <c r="N103" s="100"/>
      <c r="O103" s="101"/>
      <c r="P103" s="102"/>
      <c r="Q103" s="101"/>
      <c r="R103" s="100"/>
      <c r="S103" s="100"/>
      <c r="T103" s="110"/>
      <c r="U103" s="111"/>
      <c r="V103" s="100"/>
    </row>
    <row r="104" spans="1:22" ht="15" hidden="1" customHeight="1">
      <c r="A104" s="97" t="s">
        <v>270</v>
      </c>
      <c r="B104" s="97" t="s">
        <v>191</v>
      </c>
      <c r="C104" s="98" t="s">
        <v>24</v>
      </c>
      <c r="D104" s="105" t="s">
        <v>1373</v>
      </c>
      <c r="E104" s="106">
        <v>8.3333333333333332E-3</v>
      </c>
      <c r="F104" s="106">
        <v>4.0127314814814803E-2</v>
      </c>
      <c r="G104" s="107">
        <f>SUM(F104-E104)</f>
        <v>3.1793981481481472E-2</v>
      </c>
      <c r="H104" s="99"/>
      <c r="I104" s="100"/>
      <c r="J104" s="100"/>
      <c r="K104" s="100"/>
      <c r="L104" s="100"/>
      <c r="M104" s="100"/>
      <c r="N104" s="100"/>
      <c r="O104" s="101"/>
      <c r="P104" s="102"/>
      <c r="Q104" s="101"/>
      <c r="R104" s="100"/>
      <c r="S104" s="100"/>
      <c r="T104" s="103"/>
      <c r="U104" s="100"/>
      <c r="V104" s="100"/>
    </row>
    <row r="105" spans="1:22" ht="15" hidden="1" customHeight="1">
      <c r="A105" s="97" t="s">
        <v>280</v>
      </c>
      <c r="B105" s="97" t="s">
        <v>276</v>
      </c>
      <c r="C105" s="98" t="s">
        <v>24</v>
      </c>
      <c r="D105" s="105" t="s">
        <v>1373</v>
      </c>
      <c r="E105" s="106">
        <v>8.3333333333333332E-3</v>
      </c>
      <c r="F105" s="106">
        <v>4.0127314814814803E-2</v>
      </c>
      <c r="G105" s="107">
        <f>SUM(F105-E105)</f>
        <v>3.1793981481481472E-2</v>
      </c>
      <c r="H105" s="99"/>
      <c r="I105" s="100"/>
      <c r="J105" s="100"/>
      <c r="K105" s="100"/>
      <c r="L105" s="100"/>
      <c r="M105" s="100"/>
      <c r="N105" s="100"/>
      <c r="O105" s="101"/>
      <c r="P105" s="102"/>
      <c r="Q105" s="101"/>
      <c r="R105" s="100"/>
      <c r="S105" s="102"/>
      <c r="T105" s="103"/>
      <c r="U105" s="102"/>
      <c r="V105" s="100"/>
    </row>
    <row r="106" spans="1:22" ht="15" hidden="1" customHeight="1">
      <c r="A106" s="97" t="s">
        <v>286</v>
      </c>
      <c r="B106" s="97" t="s">
        <v>276</v>
      </c>
      <c r="C106" s="98" t="s">
        <v>24</v>
      </c>
      <c r="D106" s="105" t="s">
        <v>1372</v>
      </c>
      <c r="E106" s="106">
        <v>8.3333333333333332E-3</v>
      </c>
      <c r="F106" s="106">
        <v>4.0127314814814803E-2</v>
      </c>
      <c r="G106" s="107">
        <f>SUM(F106-E106)</f>
        <v>3.1793981481481472E-2</v>
      </c>
      <c r="H106" s="99"/>
      <c r="I106" s="100"/>
      <c r="J106" s="100"/>
      <c r="K106" s="100"/>
      <c r="L106" s="100"/>
      <c r="M106" s="100"/>
      <c r="N106" s="100"/>
      <c r="O106" s="101"/>
      <c r="P106" s="101"/>
      <c r="Q106" s="101"/>
      <c r="R106" s="100"/>
      <c r="S106" s="100"/>
      <c r="T106" s="103"/>
      <c r="U106" s="100"/>
      <c r="V106" s="100"/>
    </row>
    <row r="107" spans="1:22" ht="15" hidden="1" customHeight="1">
      <c r="A107" s="97" t="s">
        <v>288</v>
      </c>
      <c r="B107" s="97" t="s">
        <v>289</v>
      </c>
      <c r="C107" s="98" t="s">
        <v>40</v>
      </c>
      <c r="D107" s="105" t="s">
        <v>1373</v>
      </c>
      <c r="E107" s="106">
        <v>1.1111111111111112E-2</v>
      </c>
      <c r="F107" s="106">
        <v>4.0127314814814803E-2</v>
      </c>
      <c r="G107" s="107">
        <f>SUM(F107-E107)</f>
        <v>2.901620370370369E-2</v>
      </c>
      <c r="H107" s="99"/>
      <c r="I107" s="100"/>
      <c r="J107" s="100"/>
      <c r="K107" s="100"/>
      <c r="L107" s="100"/>
      <c r="M107" s="100"/>
      <c r="N107" s="100"/>
      <c r="O107" s="101"/>
      <c r="P107" s="101"/>
      <c r="Q107" s="101"/>
      <c r="R107" s="100"/>
      <c r="S107" s="100"/>
      <c r="T107" s="103"/>
      <c r="U107" s="100"/>
      <c r="V107" s="100"/>
    </row>
    <row r="108" spans="1:22" ht="15" hidden="1" customHeight="1">
      <c r="A108" s="97" t="s">
        <v>299</v>
      </c>
      <c r="B108" s="97" t="s">
        <v>300</v>
      </c>
      <c r="C108" s="98" t="s">
        <v>40</v>
      </c>
      <c r="D108" s="105" t="s">
        <v>1373</v>
      </c>
      <c r="E108" s="106">
        <v>5.5555555555555558E-3</v>
      </c>
      <c r="F108" s="106">
        <v>4.0127314814814803E-2</v>
      </c>
      <c r="G108" s="107">
        <f>SUM(F108-E108)</f>
        <v>3.4571759259259247E-2</v>
      </c>
      <c r="H108" s="99"/>
      <c r="I108" s="100"/>
      <c r="J108" s="100"/>
      <c r="K108" s="100"/>
      <c r="L108" s="100"/>
      <c r="M108" s="100"/>
      <c r="N108" s="100"/>
      <c r="O108" s="101"/>
      <c r="P108" s="102"/>
      <c r="Q108" s="101"/>
      <c r="R108" s="100"/>
      <c r="S108" s="100"/>
      <c r="T108" s="103"/>
      <c r="U108" s="100"/>
      <c r="V108" s="100"/>
    </row>
    <row r="109" spans="1:22" ht="15" hidden="1" customHeight="1">
      <c r="A109" s="97" t="s">
        <v>305</v>
      </c>
      <c r="B109" s="97" t="s">
        <v>306</v>
      </c>
      <c r="C109" s="98" t="s">
        <v>24</v>
      </c>
      <c r="D109" s="105" t="s">
        <v>24</v>
      </c>
      <c r="E109" s="106">
        <v>1.3888888888888888E-2</v>
      </c>
      <c r="F109" s="106">
        <v>4.0127314814814803E-2</v>
      </c>
      <c r="G109" s="107">
        <f>SUM(F109-E109)</f>
        <v>2.6238425925925915E-2</v>
      </c>
      <c r="H109" s="99"/>
      <c r="I109" s="100"/>
      <c r="J109" s="100"/>
      <c r="K109" s="100"/>
      <c r="L109" s="100"/>
      <c r="M109" s="100"/>
      <c r="N109" s="100"/>
      <c r="O109" s="101"/>
      <c r="P109" s="102"/>
      <c r="Q109" s="101"/>
      <c r="R109" s="100"/>
      <c r="S109" s="100"/>
      <c r="T109" s="103"/>
      <c r="U109" s="100"/>
      <c r="V109" s="100"/>
    </row>
    <row r="110" spans="1:22" ht="15" hidden="1" customHeight="1">
      <c r="A110" s="97" t="s">
        <v>314</v>
      </c>
      <c r="B110" s="97" t="s">
        <v>315</v>
      </c>
      <c r="C110" s="98" t="s">
        <v>40</v>
      </c>
      <c r="D110" s="105" t="s">
        <v>1372</v>
      </c>
      <c r="E110" s="106">
        <v>2.7777777777777779E-3</v>
      </c>
      <c r="F110" s="106">
        <v>4.0127314814814803E-2</v>
      </c>
      <c r="G110" s="107">
        <f>SUM(F110-E110)</f>
        <v>3.7349537037037028E-2</v>
      </c>
      <c r="H110" s="99"/>
      <c r="I110" s="100"/>
      <c r="J110" s="100"/>
      <c r="K110" s="100"/>
      <c r="L110" s="100"/>
      <c r="M110" s="100"/>
      <c r="N110" s="100"/>
      <c r="O110" s="101"/>
      <c r="P110" s="102"/>
      <c r="Q110" s="101"/>
      <c r="R110" s="100"/>
      <c r="S110" s="100"/>
      <c r="T110" s="103"/>
      <c r="U110" s="100"/>
      <c r="V110" s="100"/>
    </row>
    <row r="111" spans="1:22" ht="15" hidden="1" customHeight="1">
      <c r="A111" s="97" t="s">
        <v>319</v>
      </c>
      <c r="B111" s="97" t="s">
        <v>320</v>
      </c>
      <c r="C111" s="98" t="s">
        <v>40</v>
      </c>
      <c r="D111" s="105" t="s">
        <v>1373</v>
      </c>
      <c r="E111" s="106">
        <v>2.7777777777777779E-3</v>
      </c>
      <c r="F111" s="106">
        <v>4.0127314814814803E-2</v>
      </c>
      <c r="G111" s="107">
        <f>SUM(F111-E111)</f>
        <v>3.7349537037037028E-2</v>
      </c>
      <c r="H111" s="99"/>
      <c r="I111" s="100"/>
      <c r="J111" s="100"/>
      <c r="K111" s="100"/>
      <c r="L111" s="100"/>
      <c r="M111" s="100"/>
      <c r="N111" s="100"/>
      <c r="O111" s="101"/>
      <c r="P111" s="102"/>
      <c r="Q111" s="101"/>
      <c r="R111" s="100"/>
      <c r="S111" s="100"/>
      <c r="T111" s="103"/>
      <c r="U111" s="102"/>
      <c r="V111" s="100"/>
    </row>
    <row r="112" spans="1:22" ht="15" hidden="1" customHeight="1">
      <c r="A112" s="97" t="s">
        <v>270</v>
      </c>
      <c r="B112" s="97" t="s">
        <v>324</v>
      </c>
      <c r="C112" s="98" t="s">
        <v>24</v>
      </c>
      <c r="D112" s="105" t="s">
        <v>1372</v>
      </c>
      <c r="E112" s="106">
        <v>2.7777777777777779E-3</v>
      </c>
      <c r="F112" s="106">
        <v>4.0127314814814803E-2</v>
      </c>
      <c r="G112" s="107">
        <f>SUM(F112-E112)</f>
        <v>3.7349537037037028E-2</v>
      </c>
      <c r="H112" s="99"/>
      <c r="I112" s="100"/>
      <c r="J112" s="100"/>
      <c r="K112" s="100"/>
      <c r="L112" s="100"/>
      <c r="M112" s="100"/>
      <c r="N112" s="100"/>
      <c r="O112" s="101"/>
      <c r="P112" s="102"/>
      <c r="Q112" s="101"/>
      <c r="R112" s="100"/>
      <c r="S112" s="100"/>
      <c r="T112" s="103"/>
      <c r="U112" s="100"/>
      <c r="V112" s="100"/>
    </row>
    <row r="113" spans="1:25" ht="15" hidden="1" customHeight="1">
      <c r="A113" s="97" t="s">
        <v>328</v>
      </c>
      <c r="B113" s="97" t="s">
        <v>329</v>
      </c>
      <c r="C113" s="98" t="s">
        <v>24</v>
      </c>
      <c r="D113" s="105" t="s">
        <v>1373</v>
      </c>
      <c r="E113" s="106">
        <v>0</v>
      </c>
      <c r="F113" s="106">
        <v>4.0127314814814803E-2</v>
      </c>
      <c r="G113" s="107">
        <f>SUM(F113-E113)</f>
        <v>4.0127314814814803E-2</v>
      </c>
      <c r="H113" s="99"/>
      <c r="I113" s="100"/>
      <c r="J113" s="100"/>
      <c r="K113" s="100"/>
      <c r="L113" s="100"/>
      <c r="M113" s="100"/>
      <c r="N113" s="100"/>
      <c r="O113" s="101"/>
      <c r="P113" s="102"/>
      <c r="Q113" s="101"/>
      <c r="R113" s="100"/>
      <c r="S113" s="100"/>
      <c r="T113" s="103"/>
      <c r="U113" s="100"/>
      <c r="V113" s="100"/>
    </row>
    <row r="114" spans="1:25" ht="15" hidden="1" customHeight="1">
      <c r="A114" s="97" t="s">
        <v>333</v>
      </c>
      <c r="B114" s="97" t="s">
        <v>334</v>
      </c>
      <c r="C114" s="98" t="s">
        <v>24</v>
      </c>
      <c r="D114" s="105" t="s">
        <v>1372</v>
      </c>
      <c r="E114" s="106">
        <v>0</v>
      </c>
      <c r="F114" s="106">
        <v>4.0127314814814803E-2</v>
      </c>
      <c r="G114" s="107">
        <f>SUM(F114-E114)</f>
        <v>4.0127314814814803E-2</v>
      </c>
      <c r="H114" s="99"/>
      <c r="I114" s="100"/>
      <c r="J114" s="100"/>
      <c r="K114" s="100"/>
      <c r="L114" s="100"/>
      <c r="M114" s="100"/>
      <c r="N114" s="100"/>
      <c r="O114" s="101"/>
      <c r="P114" s="102"/>
      <c r="Q114" s="101"/>
      <c r="R114" s="100"/>
      <c r="S114" s="100"/>
      <c r="T114" s="103"/>
      <c r="U114" s="100"/>
      <c r="V114" s="100"/>
    </row>
    <row r="115" spans="1:25" ht="15" hidden="1" customHeight="1">
      <c r="A115" s="97" t="s">
        <v>106</v>
      </c>
      <c r="B115" s="97" t="s">
        <v>341</v>
      </c>
      <c r="C115" s="98" t="s">
        <v>40</v>
      </c>
      <c r="D115" s="105" t="s">
        <v>1372</v>
      </c>
      <c r="E115" s="106">
        <v>1.9444444444444445E-2</v>
      </c>
      <c r="F115" s="106">
        <v>4.0127314814814803E-2</v>
      </c>
      <c r="G115" s="107">
        <f>SUM(F115-E115)</f>
        <v>2.0682870370370358E-2</v>
      </c>
      <c r="H115" s="99"/>
      <c r="I115" s="100"/>
      <c r="J115" s="100"/>
      <c r="K115" s="100"/>
      <c r="L115" s="100"/>
      <c r="M115" s="100"/>
      <c r="N115" s="100"/>
      <c r="O115" s="101"/>
      <c r="P115" s="102"/>
      <c r="Q115" s="101"/>
      <c r="R115" s="100"/>
      <c r="S115" s="100"/>
      <c r="T115" s="103"/>
      <c r="U115" s="100"/>
      <c r="V115" s="100"/>
    </row>
    <row r="116" spans="1:25" ht="15" hidden="1" customHeight="1">
      <c r="A116" s="97" t="s">
        <v>299</v>
      </c>
      <c r="B116" s="97" t="s">
        <v>347</v>
      </c>
      <c r="C116" s="98" t="s">
        <v>40</v>
      </c>
      <c r="D116" s="105" t="s">
        <v>1372</v>
      </c>
      <c r="E116" s="106">
        <v>1.9444444444444445E-2</v>
      </c>
      <c r="F116" s="106">
        <v>4.0127314814814803E-2</v>
      </c>
      <c r="G116" s="107">
        <f>SUM(F116-E116)</f>
        <v>2.0682870370370358E-2</v>
      </c>
      <c r="H116" s="99"/>
      <c r="I116" s="100"/>
      <c r="J116" s="100"/>
      <c r="K116" s="100"/>
      <c r="L116" s="100"/>
      <c r="M116" s="100"/>
      <c r="N116" s="100"/>
      <c r="O116" s="101"/>
      <c r="P116" s="102"/>
      <c r="Q116" s="101"/>
      <c r="R116" s="100"/>
      <c r="S116" s="100"/>
      <c r="T116" s="103"/>
      <c r="U116" s="100"/>
      <c r="V116" s="100"/>
    </row>
    <row r="117" spans="1:25" ht="15" hidden="1" customHeight="1">
      <c r="A117" s="132" t="s">
        <v>353</v>
      </c>
      <c r="B117" s="97" t="s">
        <v>347</v>
      </c>
      <c r="C117" s="98" t="s">
        <v>24</v>
      </c>
      <c r="D117" s="105" t="s">
        <v>1373</v>
      </c>
      <c r="E117" s="106">
        <v>1.9444444444444445E-2</v>
      </c>
      <c r="F117" s="106">
        <v>4.0127314814814803E-2</v>
      </c>
      <c r="G117" s="107">
        <f>SUM(F117-E117)</f>
        <v>2.0682870370370358E-2</v>
      </c>
      <c r="H117" s="99"/>
      <c r="I117" s="100"/>
      <c r="J117" s="100"/>
      <c r="K117" s="100"/>
      <c r="L117" s="100"/>
      <c r="M117" s="100"/>
      <c r="N117" s="100"/>
      <c r="O117" s="101"/>
      <c r="P117" s="102"/>
      <c r="Q117" s="101"/>
      <c r="R117" s="100"/>
      <c r="S117" s="100"/>
      <c r="T117" s="103"/>
      <c r="U117" s="100"/>
      <c r="V117" s="100"/>
    </row>
    <row r="118" spans="1:25" ht="15" hidden="1" customHeight="1">
      <c r="A118" s="97" t="s">
        <v>358</v>
      </c>
      <c r="B118" s="97" t="s">
        <v>359</v>
      </c>
      <c r="C118" s="98" t="s">
        <v>40</v>
      </c>
      <c r="D118" s="105" t="s">
        <v>1372</v>
      </c>
      <c r="E118" s="106">
        <v>1.9444444444444445E-2</v>
      </c>
      <c r="F118" s="106">
        <v>4.0127314814814803E-2</v>
      </c>
      <c r="G118" s="107">
        <f>SUM(F118-E118)</f>
        <v>2.0682870370370358E-2</v>
      </c>
      <c r="H118" s="99"/>
      <c r="I118" s="100"/>
      <c r="J118" s="100"/>
      <c r="K118" s="100"/>
      <c r="L118" s="100"/>
      <c r="M118" s="100"/>
      <c r="N118" s="100"/>
      <c r="O118" s="101"/>
      <c r="P118" s="102"/>
      <c r="Q118" s="101"/>
      <c r="R118" s="100"/>
      <c r="S118" s="100"/>
      <c r="T118" s="103"/>
      <c r="U118" s="100"/>
      <c r="V118" s="100"/>
    </row>
    <row r="119" spans="1:25" ht="15" hidden="1" customHeight="1">
      <c r="A119" s="97" t="s">
        <v>367</v>
      </c>
      <c r="B119" s="97" t="s">
        <v>368</v>
      </c>
      <c r="C119" s="98" t="s">
        <v>40</v>
      </c>
      <c r="D119" s="105" t="s">
        <v>1372</v>
      </c>
      <c r="E119" s="106">
        <v>1.6666666666666666E-2</v>
      </c>
      <c r="F119" s="106">
        <v>4.0127314814814803E-2</v>
      </c>
      <c r="G119" s="107">
        <f>SUM(F119-E119)</f>
        <v>2.3460648148148137E-2</v>
      </c>
      <c r="H119" s="99"/>
      <c r="I119" s="100"/>
      <c r="J119" s="100"/>
      <c r="K119" s="100"/>
      <c r="L119" s="100"/>
      <c r="M119" s="100"/>
      <c r="N119" s="100"/>
      <c r="O119" s="101"/>
      <c r="P119" s="102"/>
      <c r="Q119" s="101"/>
      <c r="R119" s="100"/>
      <c r="S119" s="114"/>
      <c r="T119" s="112"/>
      <c r="U119" s="114"/>
      <c r="V119" s="100"/>
    </row>
    <row r="120" spans="1:25" ht="15" hidden="1" customHeight="1">
      <c r="A120" s="97" t="s">
        <v>381</v>
      </c>
      <c r="B120" s="97" t="s">
        <v>382</v>
      </c>
      <c r="C120" s="98" t="s">
        <v>40</v>
      </c>
      <c r="D120" s="105" t="s">
        <v>1370</v>
      </c>
      <c r="E120" s="106">
        <v>1.6666666666666666E-2</v>
      </c>
      <c r="F120" s="106">
        <v>4.0127314814814803E-2</v>
      </c>
      <c r="G120" s="107">
        <f>SUM(F120-E120)</f>
        <v>2.3460648148148137E-2</v>
      </c>
      <c r="H120" s="99"/>
      <c r="I120" s="100"/>
      <c r="J120" s="100"/>
      <c r="K120" s="100"/>
      <c r="L120" s="100"/>
      <c r="M120" s="100"/>
      <c r="N120" s="100"/>
      <c r="O120" s="101"/>
      <c r="P120" s="102"/>
      <c r="Q120" s="101"/>
      <c r="R120" s="100"/>
      <c r="S120" s="100"/>
      <c r="T120" s="103"/>
      <c r="U120" s="100"/>
      <c r="V120" s="100"/>
    </row>
    <row r="121" spans="1:25" ht="15" hidden="1" customHeight="1">
      <c r="A121" s="97" t="s">
        <v>386</v>
      </c>
      <c r="B121" s="97" t="s">
        <v>387</v>
      </c>
      <c r="C121" s="98" t="s">
        <v>24</v>
      </c>
      <c r="D121" s="105" t="s">
        <v>1367</v>
      </c>
      <c r="E121" s="106">
        <v>1.6666666666666666E-2</v>
      </c>
      <c r="F121" s="106">
        <v>4.0127314814814803E-2</v>
      </c>
      <c r="G121" s="107">
        <f>SUM(F121-E121)</f>
        <v>2.3460648148148137E-2</v>
      </c>
      <c r="H121" s="99"/>
      <c r="I121" s="100"/>
      <c r="J121" s="100"/>
      <c r="K121" s="100"/>
      <c r="L121" s="100"/>
      <c r="M121" s="100"/>
      <c r="N121" s="100"/>
      <c r="O121" s="101"/>
      <c r="P121" s="102"/>
      <c r="Q121" s="101"/>
      <c r="R121" s="100"/>
      <c r="S121" s="100"/>
      <c r="U121" s="100"/>
      <c r="V121" s="100"/>
    </row>
    <row r="122" spans="1:25" ht="15" hidden="1" customHeight="1">
      <c r="A122" s="97" t="s">
        <v>394</v>
      </c>
      <c r="B122" s="97" t="s">
        <v>387</v>
      </c>
      <c r="C122" s="98" t="s">
        <v>40</v>
      </c>
      <c r="D122" s="105" t="s">
        <v>1370</v>
      </c>
      <c r="E122" s="106">
        <v>1.6666666666666666E-2</v>
      </c>
      <c r="F122" s="106">
        <v>4.0127314814814803E-2</v>
      </c>
      <c r="G122" s="107">
        <f>SUM(F122-E122)</f>
        <v>2.3460648148148137E-2</v>
      </c>
      <c r="H122" s="99"/>
      <c r="I122" s="100"/>
      <c r="J122" s="100"/>
      <c r="K122" s="100"/>
      <c r="L122" s="100"/>
      <c r="M122" s="100"/>
      <c r="N122" s="100"/>
      <c r="O122" s="101"/>
      <c r="P122" s="102"/>
      <c r="Q122" s="101"/>
      <c r="R122" s="100"/>
      <c r="S122" s="100"/>
      <c r="T122" s="129"/>
      <c r="U122" s="100"/>
      <c r="V122" s="100"/>
    </row>
    <row r="123" spans="1:25" ht="15" hidden="1" customHeight="1">
      <c r="A123" s="97" t="s">
        <v>397</v>
      </c>
      <c r="B123" s="97" t="s">
        <v>398</v>
      </c>
      <c r="C123" s="98" t="s">
        <v>24</v>
      </c>
      <c r="D123" s="105" t="s">
        <v>1367</v>
      </c>
      <c r="E123" s="106">
        <v>1.6666666666666666E-2</v>
      </c>
      <c r="F123" s="106">
        <v>4.0127314814814803E-2</v>
      </c>
      <c r="G123" s="107">
        <f>SUM(F123-E123)</f>
        <v>2.3460648148148137E-2</v>
      </c>
      <c r="H123" s="99"/>
      <c r="I123" s="100"/>
      <c r="J123" s="100"/>
      <c r="K123" s="100"/>
      <c r="L123" s="100"/>
      <c r="M123" s="100"/>
      <c r="N123" s="100"/>
      <c r="O123" s="101"/>
      <c r="P123" s="102"/>
      <c r="Q123" s="101"/>
      <c r="R123" s="100"/>
      <c r="S123" s="100"/>
      <c r="T123" s="103"/>
      <c r="U123" s="100"/>
      <c r="V123" s="100"/>
    </row>
    <row r="124" spans="1:25" ht="15" hidden="1" customHeight="1">
      <c r="A124" s="97" t="s">
        <v>408</v>
      </c>
      <c r="B124" s="97" t="s">
        <v>403</v>
      </c>
      <c r="C124" s="98" t="s">
        <v>24</v>
      </c>
      <c r="D124" s="105" t="s">
        <v>1367</v>
      </c>
      <c r="E124" s="106">
        <v>1.6666666666666666E-2</v>
      </c>
      <c r="F124" s="106">
        <v>4.0127314814814803E-2</v>
      </c>
      <c r="G124" s="107">
        <f>SUM(F124-E124)</f>
        <v>2.3460648148148137E-2</v>
      </c>
      <c r="H124" s="99"/>
      <c r="I124" s="100"/>
      <c r="J124" s="100"/>
      <c r="K124" s="100"/>
      <c r="L124" s="100"/>
      <c r="M124" s="100"/>
      <c r="N124" s="100"/>
      <c r="O124" s="101"/>
      <c r="P124" s="102"/>
      <c r="Q124" s="101"/>
      <c r="R124" s="100"/>
      <c r="S124" s="114"/>
      <c r="T124" s="112"/>
      <c r="U124" s="114"/>
      <c r="V124" s="100"/>
    </row>
    <row r="125" spans="1:25" ht="15" hidden="1" customHeight="1">
      <c r="A125" s="97" t="s">
        <v>22</v>
      </c>
      <c r="B125" s="97" t="s">
        <v>413</v>
      </c>
      <c r="C125" s="98" t="s">
        <v>40</v>
      </c>
      <c r="D125" s="105" t="s">
        <v>1370</v>
      </c>
      <c r="E125" s="106">
        <v>1.6666666666666666E-2</v>
      </c>
      <c r="F125" s="106">
        <v>4.0127314814814803E-2</v>
      </c>
      <c r="G125" s="107">
        <f>SUM(F125-E125)</f>
        <v>2.3460648148148137E-2</v>
      </c>
      <c r="H125" s="99"/>
      <c r="I125" s="100"/>
      <c r="J125" s="100"/>
      <c r="K125" s="100"/>
      <c r="L125" s="100"/>
      <c r="M125" s="100"/>
      <c r="N125" s="100"/>
      <c r="O125" s="101"/>
      <c r="P125" s="102"/>
      <c r="Q125" s="101"/>
      <c r="R125" s="100"/>
      <c r="S125" s="114"/>
      <c r="T125" s="112"/>
      <c r="U125" s="114"/>
      <c r="V125" s="100"/>
    </row>
    <row r="126" spans="1:25" ht="15" hidden="1" customHeight="1">
      <c r="A126" s="97" t="s">
        <v>415</v>
      </c>
      <c r="B126" s="97" t="s">
        <v>416</v>
      </c>
      <c r="C126" s="98" t="s">
        <v>24</v>
      </c>
      <c r="D126" s="105" t="s">
        <v>1367</v>
      </c>
      <c r="E126" s="106">
        <v>1.6666666666666666E-2</v>
      </c>
      <c r="F126" s="106">
        <v>4.0127314814814803E-2</v>
      </c>
      <c r="G126" s="107">
        <f>SUM(F126-E126)</f>
        <v>2.3460648148148137E-2</v>
      </c>
      <c r="H126" s="99"/>
      <c r="I126" s="100"/>
      <c r="J126" s="100"/>
      <c r="K126" s="100"/>
      <c r="L126" s="100"/>
      <c r="M126" s="100"/>
      <c r="N126" s="100"/>
      <c r="O126" s="101"/>
      <c r="P126" s="101"/>
      <c r="Q126" s="101"/>
      <c r="R126" s="100"/>
      <c r="S126" s="100"/>
      <c r="T126" s="103"/>
      <c r="U126" s="100"/>
      <c r="V126" s="100"/>
    </row>
    <row r="127" spans="1:25" ht="15" hidden="1" customHeight="1">
      <c r="A127" s="97" t="s">
        <v>419</v>
      </c>
      <c r="B127" s="97" t="s">
        <v>416</v>
      </c>
      <c r="C127" s="98" t="s">
        <v>40</v>
      </c>
      <c r="D127" s="105" t="s">
        <v>1370</v>
      </c>
      <c r="E127" s="106">
        <v>1.6666666666666666E-2</v>
      </c>
      <c r="F127" s="106">
        <v>4.0127314814814803E-2</v>
      </c>
      <c r="G127" s="107">
        <f>SUM(F127-E127)</f>
        <v>2.3460648148148137E-2</v>
      </c>
      <c r="H127" s="99"/>
      <c r="I127" s="100"/>
      <c r="J127" s="100"/>
      <c r="K127" s="100"/>
      <c r="L127" s="100"/>
      <c r="M127" s="100"/>
      <c r="N127" s="100"/>
      <c r="O127" s="101"/>
      <c r="P127" s="102"/>
      <c r="Q127" s="101"/>
      <c r="R127" s="100"/>
      <c r="S127" s="114"/>
      <c r="T127" s="112"/>
      <c r="U127" s="114"/>
      <c r="V127" s="100"/>
    </row>
    <row r="128" spans="1:25" ht="15" hidden="1" customHeight="1">
      <c r="A128" s="108" t="s">
        <v>422</v>
      </c>
      <c r="B128" s="108" t="s">
        <v>423</v>
      </c>
      <c r="C128" s="125" t="s">
        <v>24</v>
      </c>
      <c r="D128" s="105" t="s">
        <v>1367</v>
      </c>
      <c r="E128" s="106">
        <v>1.6666666666666666E-2</v>
      </c>
      <c r="F128" s="106">
        <v>4.0127314814814803E-2</v>
      </c>
      <c r="G128" s="107">
        <f>SUM(F128-E128)</f>
        <v>2.3460648148148137E-2</v>
      </c>
      <c r="H128" s="99"/>
      <c r="I128" s="100"/>
      <c r="J128" s="100"/>
      <c r="K128" s="100"/>
      <c r="L128" s="114"/>
      <c r="M128" s="114"/>
      <c r="N128" s="114"/>
      <c r="O128" s="115"/>
      <c r="P128" s="131"/>
      <c r="Q128" s="115"/>
      <c r="R128" s="114"/>
      <c r="S128" s="114"/>
      <c r="T128" s="112"/>
      <c r="U128" s="114"/>
      <c r="V128" s="114"/>
      <c r="W128" s="133"/>
      <c r="X128" s="133"/>
      <c r="Y128" s="133"/>
    </row>
    <row r="129" spans="1:22" ht="15" hidden="1" customHeight="1">
      <c r="A129" s="97" t="s">
        <v>106</v>
      </c>
      <c r="B129" s="97" t="s">
        <v>429</v>
      </c>
      <c r="C129" s="98" t="s">
        <v>40</v>
      </c>
      <c r="D129" s="105" t="s">
        <v>1367</v>
      </c>
      <c r="E129" s="106">
        <v>1.3888888888888888E-2</v>
      </c>
      <c r="F129" s="106">
        <v>4.0127314814814803E-2</v>
      </c>
      <c r="G129" s="107">
        <f>SUM(F129-E129)</f>
        <v>2.6238425925925915E-2</v>
      </c>
      <c r="H129" s="99"/>
      <c r="I129" s="100"/>
      <c r="J129" s="100"/>
      <c r="K129" s="100"/>
      <c r="L129" s="100"/>
      <c r="M129" s="100"/>
      <c r="N129" s="100"/>
      <c r="O129" s="101"/>
      <c r="P129" s="102"/>
      <c r="Q129" s="101"/>
      <c r="R129" s="119"/>
      <c r="S129" s="100"/>
      <c r="T129" s="103"/>
      <c r="U129" s="100"/>
      <c r="V129" s="100"/>
    </row>
    <row r="130" spans="1:22" ht="15" hidden="1" customHeight="1">
      <c r="A130" s="97" t="s">
        <v>433</v>
      </c>
      <c r="B130" s="97" t="s">
        <v>434</v>
      </c>
      <c r="C130" s="98" t="s">
        <v>24</v>
      </c>
      <c r="D130" s="105" t="s">
        <v>1370</v>
      </c>
      <c r="E130" s="106">
        <v>1.6666666666666666E-2</v>
      </c>
      <c r="F130" s="106">
        <v>4.0127314814814803E-2</v>
      </c>
      <c r="G130" s="107">
        <f>SUM(F130-E130)</f>
        <v>2.3460648148148137E-2</v>
      </c>
      <c r="H130" s="99"/>
      <c r="I130" s="100"/>
      <c r="J130" s="100"/>
      <c r="K130" s="100"/>
      <c r="L130" s="100"/>
      <c r="M130" s="100"/>
      <c r="N130" s="100"/>
      <c r="O130" s="101"/>
      <c r="P130" s="102"/>
      <c r="Q130" s="101"/>
      <c r="R130" s="100"/>
      <c r="S130" s="100"/>
      <c r="T130" s="103"/>
      <c r="U130" s="100"/>
      <c r="V130" s="100"/>
    </row>
    <row r="131" spans="1:22" ht="15" hidden="1" customHeight="1">
      <c r="A131" s="97" t="s">
        <v>444</v>
      </c>
      <c r="B131" s="97" t="s">
        <v>445</v>
      </c>
      <c r="C131" s="98" t="s">
        <v>40</v>
      </c>
      <c r="D131" s="105" t="s">
        <v>1367</v>
      </c>
      <c r="E131" s="106">
        <v>1.3888888888888888E-2</v>
      </c>
      <c r="F131" s="106">
        <v>4.0127314814814803E-2</v>
      </c>
      <c r="G131" s="107">
        <f>SUM(F131-E131)</f>
        <v>2.6238425925925915E-2</v>
      </c>
      <c r="H131" s="99"/>
      <c r="I131" s="100"/>
      <c r="J131" s="100"/>
      <c r="K131" s="100"/>
      <c r="L131" s="100"/>
      <c r="M131" s="100"/>
      <c r="N131" s="100"/>
      <c r="O131" s="101"/>
      <c r="P131" s="102"/>
      <c r="Q131" s="101"/>
      <c r="R131" s="100"/>
      <c r="S131" s="114"/>
      <c r="T131" s="112"/>
      <c r="U131" s="114"/>
      <c r="V131" s="114"/>
    </row>
    <row r="132" spans="1:22" ht="15" hidden="1" customHeight="1">
      <c r="A132" s="97" t="s">
        <v>450</v>
      </c>
      <c r="B132" s="97" t="s">
        <v>445</v>
      </c>
      <c r="C132" s="98" t="s">
        <v>24</v>
      </c>
      <c r="D132" s="105" t="s">
        <v>1370</v>
      </c>
      <c r="E132" s="106">
        <v>1.3888888888888888E-2</v>
      </c>
      <c r="F132" s="106">
        <v>4.0127314814814803E-2</v>
      </c>
      <c r="G132" s="107">
        <f>SUM(F132-E132)</f>
        <v>2.6238425925925915E-2</v>
      </c>
      <c r="H132" s="99"/>
      <c r="I132" s="100"/>
      <c r="J132" s="100"/>
      <c r="K132" s="100"/>
      <c r="L132" s="100"/>
      <c r="M132" s="100"/>
      <c r="N132" s="100"/>
      <c r="O132" s="101"/>
      <c r="P132" s="102"/>
      <c r="Q132" s="101"/>
      <c r="R132" s="100"/>
      <c r="S132" s="100"/>
      <c r="T132" s="103"/>
      <c r="U132" s="100"/>
      <c r="V132" s="100"/>
    </row>
    <row r="133" spans="1:22" ht="15" hidden="1" customHeight="1">
      <c r="A133" s="97" t="s">
        <v>310</v>
      </c>
      <c r="B133" s="97" t="s">
        <v>445</v>
      </c>
      <c r="C133" s="98" t="s">
        <v>40</v>
      </c>
      <c r="D133" s="105" t="s">
        <v>1367</v>
      </c>
      <c r="E133" s="106">
        <v>1.3888888888888888E-2</v>
      </c>
      <c r="F133" s="106">
        <v>4.0127314814814803E-2</v>
      </c>
      <c r="G133" s="107">
        <f>SUM(F133-E133)</f>
        <v>2.6238425925925915E-2</v>
      </c>
      <c r="H133" s="99"/>
      <c r="I133" s="100"/>
      <c r="J133" s="100"/>
      <c r="K133" s="100"/>
      <c r="L133" s="100"/>
      <c r="M133" s="100"/>
      <c r="N133" s="100"/>
      <c r="O133" s="101"/>
      <c r="P133" s="102"/>
      <c r="Q133" s="101"/>
      <c r="R133" s="100"/>
      <c r="S133" s="100"/>
      <c r="T133" s="103"/>
      <c r="U133" s="100"/>
      <c r="V133" s="100"/>
    </row>
    <row r="134" spans="1:22" ht="15" hidden="1" customHeight="1">
      <c r="A134" s="97" t="s">
        <v>266</v>
      </c>
      <c r="B134" s="97" t="s">
        <v>445</v>
      </c>
      <c r="C134" s="98" t="s">
        <v>40</v>
      </c>
      <c r="D134" s="105" t="s">
        <v>1367</v>
      </c>
      <c r="E134" s="106">
        <v>1.3888888888888888E-2</v>
      </c>
      <c r="F134" s="106">
        <v>4.0127314814814803E-2</v>
      </c>
      <c r="G134" s="107">
        <f>SUM(F134-E134)</f>
        <v>2.6238425925925915E-2</v>
      </c>
      <c r="H134" s="99"/>
      <c r="I134" s="100"/>
      <c r="J134" s="100"/>
      <c r="K134" s="100"/>
      <c r="L134" s="100"/>
      <c r="M134" s="100"/>
      <c r="N134" s="100"/>
      <c r="O134" s="101"/>
      <c r="P134" s="102"/>
      <c r="Q134" s="101"/>
      <c r="R134" s="100"/>
      <c r="S134" s="100"/>
      <c r="T134" s="103"/>
      <c r="U134" s="100"/>
      <c r="V134" s="100"/>
    </row>
    <row r="135" spans="1:22" ht="15" hidden="1" customHeight="1">
      <c r="A135" s="97" t="s">
        <v>157</v>
      </c>
      <c r="B135" s="97" t="s">
        <v>463</v>
      </c>
      <c r="C135" s="98" t="s">
        <v>24</v>
      </c>
      <c r="D135" s="105" t="s">
        <v>1370</v>
      </c>
      <c r="E135" s="106">
        <v>1.3888888888888888E-2</v>
      </c>
      <c r="F135" s="106">
        <v>4.0127314814814803E-2</v>
      </c>
      <c r="G135" s="107">
        <f>SUM(F135-E135)</f>
        <v>2.6238425925925915E-2</v>
      </c>
      <c r="H135" s="99"/>
      <c r="I135" s="100"/>
      <c r="J135" s="100"/>
      <c r="K135" s="100"/>
      <c r="L135" s="100"/>
      <c r="M135" s="100"/>
      <c r="N135" s="100"/>
      <c r="O135" s="101"/>
      <c r="P135" s="102"/>
      <c r="Q135" s="101"/>
      <c r="R135" s="100"/>
      <c r="S135" s="100"/>
      <c r="T135" s="103"/>
      <c r="U135" s="102"/>
      <c r="V135" s="100"/>
    </row>
    <row r="136" spans="1:22" ht="15" hidden="1" customHeight="1">
      <c r="A136" s="97" t="s">
        <v>471</v>
      </c>
      <c r="B136" s="97" t="s">
        <v>472</v>
      </c>
      <c r="C136" s="98" t="s">
        <v>40</v>
      </c>
      <c r="D136" s="105" t="s">
        <v>1370</v>
      </c>
      <c r="E136" s="106">
        <v>1.1111111111111112E-2</v>
      </c>
      <c r="F136" s="106">
        <v>4.0127314814814803E-2</v>
      </c>
      <c r="G136" s="107">
        <f>SUM(F136-E136)</f>
        <v>2.901620370370369E-2</v>
      </c>
      <c r="H136" s="99"/>
      <c r="I136" s="100"/>
      <c r="J136" s="100"/>
      <c r="K136" s="100"/>
      <c r="L136" s="100"/>
      <c r="M136" s="100"/>
      <c r="N136" s="100"/>
      <c r="O136" s="101"/>
      <c r="P136" s="102"/>
      <c r="Q136" s="101"/>
      <c r="R136" s="100"/>
      <c r="S136" s="100"/>
      <c r="T136" s="103"/>
      <c r="U136" s="102"/>
      <c r="V136" s="100"/>
    </row>
    <row r="137" spans="1:22" ht="15" hidden="1" customHeight="1">
      <c r="A137" s="97" t="s">
        <v>475</v>
      </c>
      <c r="B137" s="97" t="s">
        <v>476</v>
      </c>
      <c r="C137" s="98" t="s">
        <v>24</v>
      </c>
      <c r="D137" s="105" t="s">
        <v>1367</v>
      </c>
      <c r="E137" s="106">
        <v>1.3888888888888888E-2</v>
      </c>
      <c r="F137" s="106">
        <v>4.0127314814814803E-2</v>
      </c>
      <c r="G137" s="107">
        <f>SUM(F137-E137)</f>
        <v>2.6238425925925915E-2</v>
      </c>
      <c r="H137" s="99"/>
      <c r="I137" s="100"/>
      <c r="J137" s="100"/>
      <c r="K137" s="100"/>
      <c r="L137" s="100"/>
      <c r="M137" s="100"/>
      <c r="N137" s="100"/>
      <c r="O137" s="101"/>
      <c r="P137" s="102"/>
      <c r="Q137" s="101"/>
      <c r="R137" s="100"/>
      <c r="S137" s="100"/>
      <c r="T137" s="103"/>
      <c r="U137" s="100"/>
      <c r="V137" s="100"/>
    </row>
    <row r="138" spans="1:22" ht="15" hidden="1" customHeight="1">
      <c r="A138" s="97" t="s">
        <v>261</v>
      </c>
      <c r="B138" s="97" t="s">
        <v>481</v>
      </c>
      <c r="C138" s="98" t="s">
        <v>40</v>
      </c>
      <c r="D138" s="105" t="s">
        <v>1370</v>
      </c>
      <c r="E138" s="106">
        <v>1.3888888888888888E-2</v>
      </c>
      <c r="F138" s="106">
        <v>4.0127314814814803E-2</v>
      </c>
      <c r="G138" s="107">
        <f>SUM(F138-E138)</f>
        <v>2.6238425925925915E-2</v>
      </c>
      <c r="H138" s="99"/>
      <c r="I138" s="100"/>
      <c r="J138" s="100"/>
      <c r="K138" s="100"/>
      <c r="L138" s="100"/>
      <c r="M138" s="100"/>
      <c r="N138" s="100"/>
      <c r="O138" s="101"/>
      <c r="P138" s="102"/>
      <c r="Q138" s="101"/>
      <c r="R138" s="134"/>
      <c r="S138" s="100"/>
      <c r="T138" s="103"/>
      <c r="U138" s="100"/>
      <c r="V138" s="100"/>
    </row>
    <row r="139" spans="1:22" ht="15" hidden="1" customHeight="1">
      <c r="A139" s="97" t="s">
        <v>358</v>
      </c>
      <c r="B139" s="97" t="s">
        <v>487</v>
      </c>
      <c r="C139" s="98" t="s">
        <v>40</v>
      </c>
      <c r="D139" s="105" t="s">
        <v>1367</v>
      </c>
      <c r="E139" s="106">
        <v>1.1111111111111112E-2</v>
      </c>
      <c r="F139" s="106">
        <v>4.0127314814814803E-2</v>
      </c>
      <c r="G139" s="107">
        <f>SUM(F139-E139)</f>
        <v>2.901620370370369E-2</v>
      </c>
      <c r="H139" s="99"/>
      <c r="I139" s="100"/>
      <c r="J139" s="100"/>
      <c r="K139" s="100"/>
      <c r="L139" s="100"/>
      <c r="M139" s="100"/>
      <c r="N139" s="100"/>
      <c r="O139" s="101"/>
      <c r="P139" s="102"/>
      <c r="Q139" s="101"/>
      <c r="R139" s="100"/>
      <c r="S139" s="100"/>
      <c r="T139" s="103"/>
      <c r="U139" s="100"/>
      <c r="V139" s="100"/>
    </row>
    <row r="140" spans="1:22" ht="15" hidden="1" customHeight="1">
      <c r="A140" s="97" t="s">
        <v>490</v>
      </c>
      <c r="B140" s="97" t="s">
        <v>491</v>
      </c>
      <c r="C140" s="98" t="s">
        <v>24</v>
      </c>
      <c r="D140" s="105" t="s">
        <v>1370</v>
      </c>
      <c r="E140" s="106">
        <v>1.6666666666666666E-2</v>
      </c>
      <c r="F140" s="106">
        <v>4.0127314814814803E-2</v>
      </c>
      <c r="G140" s="107">
        <f>SUM(F140-E140)</f>
        <v>2.3460648148148137E-2</v>
      </c>
      <c r="H140" s="99"/>
      <c r="I140" s="100"/>
      <c r="J140" s="100"/>
      <c r="K140" s="100"/>
      <c r="L140" s="100"/>
      <c r="M140" s="100"/>
      <c r="N140" s="100"/>
      <c r="O140" s="101"/>
      <c r="P140" s="102"/>
      <c r="Q140" s="101"/>
      <c r="R140" s="100"/>
      <c r="S140" s="100"/>
      <c r="T140" s="103"/>
      <c r="U140" s="102"/>
      <c r="V140" s="100"/>
    </row>
    <row r="141" spans="1:22" ht="15" hidden="1" customHeight="1">
      <c r="A141" s="97" t="s">
        <v>496</v>
      </c>
      <c r="B141" s="97" t="s">
        <v>497</v>
      </c>
      <c r="C141" s="98" t="s">
        <v>40</v>
      </c>
      <c r="D141" s="105" t="s">
        <v>1367</v>
      </c>
      <c r="E141" s="106">
        <v>1.1111111111111112E-2</v>
      </c>
      <c r="F141" s="106">
        <v>4.0127314814814803E-2</v>
      </c>
      <c r="G141" s="107">
        <f>SUM(F141-E141)</f>
        <v>2.901620370370369E-2</v>
      </c>
      <c r="H141" s="99"/>
      <c r="I141" s="100"/>
      <c r="J141" s="100"/>
      <c r="K141" s="100"/>
      <c r="L141" s="100"/>
      <c r="M141" s="100"/>
      <c r="N141" s="100"/>
      <c r="O141" s="101"/>
      <c r="P141" s="102"/>
      <c r="Q141" s="101"/>
      <c r="R141" s="100"/>
      <c r="S141" s="100"/>
      <c r="T141" s="103"/>
      <c r="U141" s="100"/>
      <c r="V141" s="100"/>
    </row>
    <row r="142" spans="1:22" ht="15" hidden="1" customHeight="1">
      <c r="A142" s="97" t="s">
        <v>502</v>
      </c>
      <c r="B142" s="97" t="s">
        <v>503</v>
      </c>
      <c r="C142" s="98" t="s">
        <v>40</v>
      </c>
      <c r="D142" s="105" t="s">
        <v>1370</v>
      </c>
      <c r="E142" s="106">
        <v>1.1111111111111112E-2</v>
      </c>
      <c r="F142" s="106">
        <v>4.0127314814814803E-2</v>
      </c>
      <c r="G142" s="107">
        <f>SUM(F142-E142)</f>
        <v>2.901620370370369E-2</v>
      </c>
      <c r="H142" s="99"/>
      <c r="I142" s="100"/>
      <c r="J142" s="100"/>
      <c r="K142" s="100"/>
      <c r="L142" s="100"/>
      <c r="M142" s="100"/>
      <c r="N142" s="102"/>
      <c r="O142" s="101"/>
      <c r="P142" s="100"/>
      <c r="Q142" s="101"/>
      <c r="R142" s="100"/>
      <c r="S142" s="100"/>
      <c r="T142" s="103"/>
      <c r="U142" s="100"/>
      <c r="V142" s="100"/>
    </row>
    <row r="143" spans="1:22" ht="15" hidden="1" customHeight="1">
      <c r="A143" s="97" t="s">
        <v>261</v>
      </c>
      <c r="B143" s="97" t="s">
        <v>508</v>
      </c>
      <c r="C143" s="98" t="s">
        <v>40</v>
      </c>
      <c r="D143" s="105" t="s">
        <v>1367</v>
      </c>
      <c r="E143" s="106">
        <v>1.1111111111111112E-2</v>
      </c>
      <c r="F143" s="106">
        <v>4.0127314814814803E-2</v>
      </c>
      <c r="G143" s="107">
        <f>SUM(F143-E143)</f>
        <v>2.901620370370369E-2</v>
      </c>
      <c r="H143" s="99"/>
      <c r="I143" s="100"/>
      <c r="J143" s="100"/>
      <c r="K143" s="100"/>
      <c r="L143" s="100"/>
      <c r="M143" s="100"/>
      <c r="N143" s="100"/>
      <c r="O143" s="101"/>
      <c r="P143" s="102"/>
      <c r="Q143" s="101"/>
      <c r="R143" s="100"/>
      <c r="S143" s="100"/>
      <c r="T143" s="103"/>
      <c r="U143" s="100"/>
      <c r="V143" s="100"/>
    </row>
    <row r="144" spans="1:22" ht="15" hidden="1" customHeight="1">
      <c r="A144" s="97" t="s">
        <v>238</v>
      </c>
      <c r="B144" s="97" t="s">
        <v>513</v>
      </c>
      <c r="C144" s="98" t="s">
        <v>24</v>
      </c>
      <c r="D144" s="105" t="s">
        <v>1370</v>
      </c>
      <c r="E144" s="106">
        <v>8.3333333333333332E-3</v>
      </c>
      <c r="F144" s="106">
        <v>4.0127314814814803E-2</v>
      </c>
      <c r="G144" s="107">
        <f>SUM(F144-E144)</f>
        <v>3.1793981481481472E-2</v>
      </c>
      <c r="H144" s="99"/>
      <c r="I144" s="100"/>
      <c r="J144" s="100"/>
      <c r="K144" s="100"/>
      <c r="L144" s="100"/>
      <c r="M144" s="100"/>
      <c r="N144" s="100"/>
      <c r="O144" s="101"/>
      <c r="P144" s="102"/>
      <c r="Q144" s="101"/>
      <c r="R144" s="100"/>
      <c r="S144" s="100"/>
      <c r="T144" s="103"/>
      <c r="U144" s="100"/>
      <c r="V144" s="100"/>
    </row>
    <row r="145" spans="1:25" ht="15" hidden="1" customHeight="1">
      <c r="A145" s="97" t="s">
        <v>517</v>
      </c>
      <c r="B145" s="97" t="s">
        <v>518</v>
      </c>
      <c r="C145" s="98" t="s">
        <v>40</v>
      </c>
      <c r="D145" s="105" t="s">
        <v>1367</v>
      </c>
      <c r="E145" s="106">
        <v>1.1111111111111112E-2</v>
      </c>
      <c r="F145" s="106">
        <v>4.0127314814814803E-2</v>
      </c>
      <c r="G145" s="107">
        <f>SUM(F145-E145)</f>
        <v>2.901620370370369E-2</v>
      </c>
      <c r="H145" s="99"/>
      <c r="I145" s="100"/>
      <c r="J145" s="100"/>
      <c r="K145" s="100"/>
      <c r="L145" s="100"/>
      <c r="M145" s="100"/>
      <c r="N145" s="100"/>
      <c r="O145" s="101"/>
      <c r="P145" s="102"/>
      <c r="Q145" s="101"/>
      <c r="R145" s="100"/>
      <c r="S145" s="100"/>
      <c r="T145" s="103"/>
      <c r="U145" s="100"/>
      <c r="V145" s="100"/>
    </row>
    <row r="146" spans="1:25" ht="15" hidden="1" customHeight="1">
      <c r="A146" s="97" t="s">
        <v>523</v>
      </c>
      <c r="B146" s="97" t="s">
        <v>524</v>
      </c>
      <c r="C146" s="98" t="s">
        <v>40</v>
      </c>
      <c r="D146" s="105" t="s">
        <v>1370</v>
      </c>
      <c r="E146" s="106">
        <v>8.3333333333333332E-3</v>
      </c>
      <c r="F146" s="106">
        <v>4.0127314814814803E-2</v>
      </c>
      <c r="G146" s="107">
        <f>SUM(F146-E146)</f>
        <v>3.1793981481481472E-2</v>
      </c>
      <c r="H146" s="99"/>
      <c r="I146" s="100"/>
      <c r="J146" s="100"/>
      <c r="K146" s="100"/>
      <c r="L146" s="100"/>
      <c r="M146" s="100"/>
      <c r="N146" s="100"/>
      <c r="O146" s="102"/>
      <c r="P146" s="100"/>
      <c r="Q146" s="100"/>
      <c r="R146" s="102"/>
      <c r="S146" s="100"/>
      <c r="T146" s="103"/>
      <c r="U146" s="100"/>
      <c r="V146" s="100"/>
    </row>
    <row r="147" spans="1:25" ht="15" hidden="1" customHeight="1">
      <c r="A147" s="116" t="s">
        <v>530</v>
      </c>
      <c r="B147" s="116" t="s">
        <v>531</v>
      </c>
      <c r="C147" s="105" t="s">
        <v>24</v>
      </c>
      <c r="D147" s="105" t="s">
        <v>1367</v>
      </c>
      <c r="E147" s="106">
        <v>1.1111111111111112E-2</v>
      </c>
      <c r="F147" s="106">
        <v>4.0127314814814803E-2</v>
      </c>
      <c r="G147" s="107">
        <f>SUM(F147-E147)</f>
        <v>2.901620370370369E-2</v>
      </c>
      <c r="H147" s="135"/>
      <c r="I147" s="100"/>
      <c r="J147" s="100"/>
      <c r="K147" s="100"/>
      <c r="L147" s="100"/>
      <c r="M147" s="109"/>
      <c r="N147" s="109"/>
      <c r="O147" s="117"/>
      <c r="P147" s="117"/>
      <c r="Q147" s="109"/>
      <c r="R147" s="109"/>
      <c r="S147" s="109"/>
      <c r="T147" s="118"/>
      <c r="U147" s="109"/>
      <c r="V147" s="109"/>
      <c r="W147" s="109"/>
      <c r="X147" s="109"/>
      <c r="Y147" s="109"/>
    </row>
    <row r="148" spans="1:25" ht="15" hidden="1" customHeight="1">
      <c r="A148" s="97" t="s">
        <v>319</v>
      </c>
      <c r="B148" s="97" t="s">
        <v>534</v>
      </c>
      <c r="C148" s="98" t="s">
        <v>40</v>
      </c>
      <c r="D148" s="105" t="s">
        <v>1370</v>
      </c>
      <c r="E148" s="106">
        <v>2.7777777777777779E-3</v>
      </c>
      <c r="F148" s="106">
        <v>4.0127314814814803E-2</v>
      </c>
      <c r="G148" s="107">
        <f>SUM(F148-E148)</f>
        <v>3.7349537037037028E-2</v>
      </c>
      <c r="H148" s="99"/>
      <c r="I148" s="100"/>
      <c r="J148" s="100"/>
      <c r="K148" s="100"/>
      <c r="L148" s="100"/>
      <c r="M148" s="100"/>
      <c r="N148" s="114"/>
      <c r="O148" s="101"/>
      <c r="P148" s="101"/>
      <c r="Q148" s="102"/>
      <c r="R148" s="100"/>
      <c r="S148" s="100"/>
      <c r="T148" s="103"/>
      <c r="U148" s="100"/>
      <c r="V148" s="100"/>
      <c r="W148" s="100"/>
      <c r="X148" s="100"/>
      <c r="Y148" s="100"/>
    </row>
    <row r="149" spans="1:25" ht="15" hidden="1" customHeight="1">
      <c r="A149" s="97" t="s">
        <v>299</v>
      </c>
      <c r="B149" s="97" t="s">
        <v>539</v>
      </c>
      <c r="C149" s="98" t="s">
        <v>40</v>
      </c>
      <c r="D149" s="105" t="s">
        <v>1367</v>
      </c>
      <c r="E149" s="106">
        <v>8.3333333333333332E-3</v>
      </c>
      <c r="F149" s="106">
        <v>4.0127314814814803E-2</v>
      </c>
      <c r="G149" s="107">
        <f>SUM(F149-E149)</f>
        <v>3.1793981481481472E-2</v>
      </c>
      <c r="H149" s="99"/>
      <c r="I149" s="100"/>
      <c r="J149" s="100"/>
      <c r="K149" s="100"/>
      <c r="L149" s="100"/>
      <c r="M149" s="100"/>
      <c r="N149" s="100"/>
      <c r="O149" s="101"/>
      <c r="P149" s="102"/>
      <c r="Q149" s="101"/>
      <c r="R149" s="100"/>
      <c r="S149" s="100"/>
      <c r="T149" s="103"/>
      <c r="U149" s="100"/>
      <c r="V149" s="100"/>
    </row>
    <row r="150" spans="1:25" ht="15" hidden="1" customHeight="1">
      <c r="A150" s="97" t="s">
        <v>544</v>
      </c>
      <c r="B150" s="123" t="s">
        <v>545</v>
      </c>
      <c r="C150" s="98" t="s">
        <v>40</v>
      </c>
      <c r="D150" s="105" t="s">
        <v>1370</v>
      </c>
      <c r="E150" s="106">
        <v>5.5555555555555558E-3</v>
      </c>
      <c r="F150" s="106">
        <v>4.0127314814814803E-2</v>
      </c>
      <c r="G150" s="107">
        <f>SUM(F150-E150)</f>
        <v>3.4571759259259247E-2</v>
      </c>
      <c r="H150" s="99"/>
      <c r="I150" s="100"/>
      <c r="J150" s="100"/>
      <c r="K150" s="100"/>
      <c r="L150" s="100"/>
      <c r="M150" s="109"/>
      <c r="N150" s="100"/>
      <c r="O150" s="127"/>
      <c r="P150" s="117"/>
      <c r="Q150" s="101"/>
      <c r="R150" s="100"/>
      <c r="S150" s="100"/>
      <c r="T150" s="136"/>
      <c r="U150" s="109"/>
      <c r="V150" s="109"/>
      <c r="W150" s="124"/>
      <c r="X150" s="124"/>
    </row>
    <row r="151" spans="1:25" ht="15" hidden="1" customHeight="1">
      <c r="A151" s="97" t="s">
        <v>550</v>
      </c>
      <c r="B151" s="97" t="s">
        <v>551</v>
      </c>
      <c r="C151" s="98" t="s">
        <v>24</v>
      </c>
      <c r="D151" s="105" t="s">
        <v>1367</v>
      </c>
      <c r="E151" s="106">
        <v>1.1111111111111112E-2</v>
      </c>
      <c r="F151" s="106">
        <v>4.0127314814814803E-2</v>
      </c>
      <c r="G151" s="107">
        <f>SUM(F151-E151)</f>
        <v>2.901620370370369E-2</v>
      </c>
      <c r="H151" s="99"/>
      <c r="I151" s="100"/>
      <c r="J151" s="100"/>
      <c r="K151" s="100"/>
      <c r="L151" s="100"/>
      <c r="M151" s="100"/>
      <c r="N151" s="100"/>
      <c r="O151" s="101"/>
      <c r="P151" s="102"/>
      <c r="Q151" s="101"/>
      <c r="R151" s="100"/>
      <c r="S151" s="100"/>
      <c r="T151" s="103"/>
      <c r="U151" s="100"/>
      <c r="V151" s="100"/>
    </row>
    <row r="152" spans="1:25" ht="15" hidden="1" customHeight="1">
      <c r="A152" s="97" t="s">
        <v>553</v>
      </c>
      <c r="B152" s="97" t="s">
        <v>554</v>
      </c>
      <c r="C152" s="98" t="s">
        <v>24</v>
      </c>
      <c r="D152" s="105" t="s">
        <v>1370</v>
      </c>
      <c r="E152" s="106">
        <v>8.3333333333333332E-3</v>
      </c>
      <c r="F152" s="106">
        <v>4.0127314814814803E-2</v>
      </c>
      <c r="G152" s="107">
        <f>SUM(F152-E152)</f>
        <v>3.1793981481481472E-2</v>
      </c>
      <c r="H152" s="99"/>
      <c r="I152" s="100"/>
      <c r="J152" s="100"/>
      <c r="K152" s="100"/>
      <c r="L152" s="100"/>
      <c r="M152" s="100"/>
      <c r="N152" s="100"/>
      <c r="O152" s="101"/>
      <c r="P152" s="102"/>
      <c r="Q152" s="101"/>
      <c r="R152" s="100"/>
      <c r="S152" s="100"/>
      <c r="T152" s="103"/>
      <c r="U152" s="100"/>
      <c r="V152" s="100"/>
    </row>
    <row r="153" spans="1:25" ht="15" hidden="1" customHeight="1">
      <c r="A153" s="97" t="s">
        <v>556</v>
      </c>
      <c r="B153" s="97" t="s">
        <v>557</v>
      </c>
      <c r="C153" s="98" t="s">
        <v>24</v>
      </c>
      <c r="D153" s="105" t="s">
        <v>1367</v>
      </c>
      <c r="E153" s="106">
        <v>8.3333333333333332E-3</v>
      </c>
      <c r="F153" s="106">
        <v>4.0127314814814803E-2</v>
      </c>
      <c r="G153" s="107">
        <f>SUM(F153-E153)</f>
        <v>3.1793981481481472E-2</v>
      </c>
      <c r="H153" s="99"/>
      <c r="I153" s="100"/>
      <c r="J153" s="100"/>
      <c r="K153" s="100"/>
      <c r="L153" s="100"/>
      <c r="M153" s="100"/>
      <c r="N153" s="100"/>
      <c r="O153" s="101"/>
      <c r="P153" s="102"/>
      <c r="Q153" s="101"/>
      <c r="R153" s="100"/>
      <c r="S153" s="100"/>
      <c r="T153" s="103"/>
      <c r="U153" s="102"/>
      <c r="V153" s="100"/>
    </row>
    <row r="154" spans="1:25" ht="15" hidden="1" customHeight="1">
      <c r="A154" s="97" t="s">
        <v>561</v>
      </c>
      <c r="B154" s="97" t="s">
        <v>562</v>
      </c>
      <c r="C154" s="98" t="s">
        <v>40</v>
      </c>
      <c r="D154" s="105" t="s">
        <v>1370</v>
      </c>
      <c r="E154" s="106">
        <v>5.5555555555555558E-3</v>
      </c>
      <c r="F154" s="106">
        <v>4.0127314814814803E-2</v>
      </c>
      <c r="G154" s="107">
        <f>SUM(F154-E154)</f>
        <v>3.4571759259259247E-2</v>
      </c>
      <c r="H154" s="99"/>
      <c r="I154" s="100"/>
      <c r="J154" s="100"/>
      <c r="K154" s="100"/>
      <c r="L154" s="100"/>
      <c r="M154" s="100"/>
      <c r="N154" s="100"/>
      <c r="O154" s="101"/>
      <c r="P154" s="102"/>
      <c r="Q154" s="101"/>
      <c r="R154" s="100"/>
      <c r="S154" s="100"/>
      <c r="T154" s="103"/>
      <c r="U154" s="102"/>
      <c r="V154" s="100"/>
    </row>
    <row r="155" spans="1:25" ht="15" hidden="1" customHeight="1">
      <c r="A155" s="97" t="s">
        <v>566</v>
      </c>
      <c r="B155" s="97" t="s">
        <v>567</v>
      </c>
      <c r="C155" s="98" t="s">
        <v>40</v>
      </c>
      <c r="D155" s="105" t="s">
        <v>1367</v>
      </c>
      <c r="E155" s="106">
        <v>8.3333333333333332E-3</v>
      </c>
      <c r="F155" s="106">
        <v>4.0127314814814803E-2</v>
      </c>
      <c r="G155" s="107">
        <f>SUM(F155-E155)</f>
        <v>3.1793981481481472E-2</v>
      </c>
      <c r="H155" s="99"/>
      <c r="I155" s="100"/>
      <c r="J155" s="100"/>
      <c r="K155" s="100"/>
      <c r="L155" s="100"/>
      <c r="M155" s="100"/>
      <c r="N155" s="100"/>
      <c r="O155" s="101"/>
      <c r="P155" s="102"/>
      <c r="Q155" s="101"/>
      <c r="R155" s="100"/>
      <c r="S155" s="100"/>
      <c r="T155" s="129"/>
      <c r="U155" s="100"/>
      <c r="V155" s="100"/>
    </row>
    <row r="156" spans="1:25" ht="15" hidden="1" customHeight="1">
      <c r="A156" s="97" t="s">
        <v>106</v>
      </c>
      <c r="B156" s="97" t="s">
        <v>569</v>
      </c>
      <c r="C156" s="98" t="s">
        <v>40</v>
      </c>
      <c r="D156" s="105" t="s">
        <v>1370</v>
      </c>
      <c r="E156" s="106">
        <v>8.3333333333333332E-3</v>
      </c>
      <c r="F156" s="106">
        <v>4.0127314814814803E-2</v>
      </c>
      <c r="G156" s="107">
        <f>SUM(F156-E156)</f>
        <v>3.1793981481481472E-2</v>
      </c>
      <c r="H156" s="99"/>
      <c r="I156" s="100"/>
      <c r="J156" s="100"/>
      <c r="K156" s="100"/>
      <c r="L156" s="100"/>
      <c r="M156" s="100"/>
      <c r="N156" s="100"/>
      <c r="O156" s="101"/>
      <c r="P156" s="102"/>
      <c r="Q156" s="101"/>
      <c r="R156" s="100"/>
      <c r="S156" s="100"/>
      <c r="T156" s="103"/>
      <c r="U156" s="100"/>
      <c r="V156" s="100"/>
    </row>
    <row r="157" spans="1:25" ht="15" hidden="1" customHeight="1">
      <c r="A157" s="97" t="s">
        <v>299</v>
      </c>
      <c r="B157" s="97" t="s">
        <v>573</v>
      </c>
      <c r="C157" s="98" t="s">
        <v>40</v>
      </c>
      <c r="D157" s="105" t="s">
        <v>1367</v>
      </c>
      <c r="E157" s="106">
        <v>1.1111111111111112E-2</v>
      </c>
      <c r="F157" s="106">
        <v>4.0127314814814803E-2</v>
      </c>
      <c r="G157" s="107">
        <f>SUM(F157-E157)</f>
        <v>2.901620370370369E-2</v>
      </c>
      <c r="H157" s="99"/>
      <c r="I157" s="100"/>
      <c r="J157" s="100"/>
      <c r="K157" s="100"/>
      <c r="L157" s="100"/>
      <c r="M157" s="100"/>
      <c r="N157" s="100"/>
      <c r="O157" s="101"/>
      <c r="P157" s="102"/>
      <c r="Q157" s="101"/>
      <c r="R157" s="100"/>
      <c r="S157" s="111"/>
      <c r="T157" s="110"/>
      <c r="U157" s="111"/>
      <c r="V157" s="100"/>
    </row>
    <row r="158" spans="1:25" ht="15" hidden="1" customHeight="1">
      <c r="A158" s="97" t="s">
        <v>90</v>
      </c>
      <c r="B158" s="97" t="s">
        <v>573</v>
      </c>
      <c r="C158" s="98" t="s">
        <v>40</v>
      </c>
      <c r="D158" s="105" t="s">
        <v>1370</v>
      </c>
      <c r="E158" s="106">
        <v>2.7777777777777779E-3</v>
      </c>
      <c r="F158" s="106">
        <v>4.0127314814814803E-2</v>
      </c>
      <c r="G158" s="107">
        <f>SUM(F158-E158)</f>
        <v>3.7349537037037028E-2</v>
      </c>
      <c r="H158" s="99"/>
      <c r="I158" s="100"/>
      <c r="J158" s="100"/>
      <c r="K158" s="100"/>
      <c r="L158" s="100"/>
      <c r="M158" s="100"/>
      <c r="N158" s="100"/>
      <c r="O158" s="101"/>
      <c r="P158" s="102"/>
      <c r="Q158" s="101"/>
      <c r="R158" s="100"/>
      <c r="S158" s="111"/>
      <c r="T158" s="110"/>
      <c r="U158" s="111"/>
      <c r="V158" s="100"/>
    </row>
    <row r="159" spans="1:25" ht="15" hidden="1" customHeight="1">
      <c r="A159" s="97" t="s">
        <v>579</v>
      </c>
      <c r="B159" s="97" t="s">
        <v>578</v>
      </c>
      <c r="C159" s="98" t="s">
        <v>40</v>
      </c>
      <c r="D159" s="105" t="s">
        <v>1367</v>
      </c>
      <c r="E159" s="106">
        <v>5.5555555555555558E-3</v>
      </c>
      <c r="F159" s="106">
        <v>4.0127314814814803E-2</v>
      </c>
      <c r="G159" s="107">
        <f>SUM(F159-E159)</f>
        <v>3.4571759259259247E-2</v>
      </c>
      <c r="H159" s="99"/>
      <c r="I159" s="137"/>
      <c r="J159" s="100"/>
      <c r="K159" s="100"/>
      <c r="L159" s="100"/>
      <c r="M159" s="100"/>
      <c r="N159" s="100"/>
      <c r="O159" s="101"/>
      <c r="P159" s="102"/>
      <c r="Q159" s="101"/>
      <c r="R159" s="100"/>
      <c r="S159" s="111"/>
      <c r="T159" s="103"/>
      <c r="U159" s="100"/>
      <c r="V159" s="100"/>
    </row>
    <row r="160" spans="1:25" ht="15" hidden="1" customHeight="1">
      <c r="A160" s="97" t="s">
        <v>584</v>
      </c>
      <c r="B160" s="97" t="s">
        <v>578</v>
      </c>
      <c r="C160" s="98" t="s">
        <v>24</v>
      </c>
      <c r="D160" s="105" t="s">
        <v>1370</v>
      </c>
      <c r="E160" s="106">
        <v>8.3333333333333332E-3</v>
      </c>
      <c r="F160" s="106">
        <v>4.0127314814814803E-2</v>
      </c>
      <c r="G160" s="107">
        <f>SUM(F160-E160)</f>
        <v>3.1793981481481472E-2</v>
      </c>
      <c r="H160" s="99"/>
      <c r="I160" s="137"/>
      <c r="J160" s="100"/>
      <c r="K160" s="100"/>
      <c r="L160" s="100"/>
      <c r="M160" s="100"/>
      <c r="N160" s="100"/>
      <c r="O160" s="101"/>
      <c r="P160" s="102"/>
      <c r="Q160" s="101"/>
      <c r="R160" s="100"/>
      <c r="S160" s="111"/>
      <c r="T160" s="103"/>
      <c r="U160" s="100"/>
      <c r="V160" s="100"/>
    </row>
    <row r="161" spans="1:25" ht="15" hidden="1" customHeight="1">
      <c r="A161" s="97" t="s">
        <v>588</v>
      </c>
      <c r="B161" s="97" t="s">
        <v>578</v>
      </c>
      <c r="C161" s="98" t="s">
        <v>40</v>
      </c>
      <c r="D161" s="105" t="s">
        <v>1367</v>
      </c>
      <c r="E161" s="106">
        <v>2.7777777777777779E-3</v>
      </c>
      <c r="F161" s="106">
        <v>4.0127314814814803E-2</v>
      </c>
      <c r="G161" s="107">
        <f>SUM(F161-E161)</f>
        <v>3.7349537037037028E-2</v>
      </c>
      <c r="H161" s="99"/>
      <c r="I161" s="100"/>
      <c r="J161" s="100"/>
      <c r="K161" s="100"/>
      <c r="L161" s="100"/>
      <c r="M161" s="100"/>
      <c r="N161" s="100"/>
      <c r="O161" s="101"/>
      <c r="P161" s="102"/>
      <c r="Q161" s="101"/>
      <c r="R161" s="100"/>
      <c r="S161" s="111"/>
      <c r="T161" s="103"/>
      <c r="U161" s="100"/>
      <c r="V161" s="100"/>
    </row>
    <row r="162" spans="1:25" ht="15" hidden="1" customHeight="1">
      <c r="A162" s="97" t="s">
        <v>589</v>
      </c>
      <c r="B162" s="97" t="s">
        <v>578</v>
      </c>
      <c r="C162" s="98" t="s">
        <v>40</v>
      </c>
      <c r="D162" s="105" t="s">
        <v>1370</v>
      </c>
      <c r="E162" s="106">
        <v>2.7777777777777779E-3</v>
      </c>
      <c r="F162" s="106">
        <v>4.0127314814814803E-2</v>
      </c>
      <c r="G162" s="107">
        <f>SUM(F162-E162)</f>
        <v>3.7349537037037028E-2</v>
      </c>
      <c r="H162" s="99"/>
      <c r="I162" s="100"/>
      <c r="J162" s="100"/>
      <c r="K162" s="100"/>
      <c r="L162" s="100"/>
      <c r="M162" s="100"/>
      <c r="N162" s="100"/>
      <c r="O162" s="101"/>
      <c r="P162" s="102"/>
      <c r="Q162" s="101"/>
      <c r="R162" s="100"/>
      <c r="S162" s="111"/>
      <c r="T162" s="103"/>
      <c r="U162" s="100"/>
      <c r="V162" s="100"/>
    </row>
    <row r="163" spans="1:25" ht="15" hidden="1" customHeight="1">
      <c r="A163" s="97" t="s">
        <v>590</v>
      </c>
      <c r="B163" s="97" t="s">
        <v>578</v>
      </c>
      <c r="C163" s="98" t="s">
        <v>40</v>
      </c>
      <c r="D163" s="105" t="s">
        <v>1367</v>
      </c>
      <c r="E163" s="106">
        <v>2.7777777777777779E-3</v>
      </c>
      <c r="F163" s="106">
        <v>4.0127314814814803E-2</v>
      </c>
      <c r="G163" s="107">
        <f>SUM(F163-E163)</f>
        <v>3.7349537037037028E-2</v>
      </c>
      <c r="H163" s="99"/>
      <c r="I163" s="100"/>
      <c r="J163" s="100"/>
      <c r="K163" s="100"/>
      <c r="L163" s="100"/>
      <c r="M163" s="100"/>
      <c r="N163" s="100"/>
      <c r="O163" s="101"/>
      <c r="P163" s="102"/>
      <c r="Q163" s="101"/>
      <c r="R163" s="100"/>
      <c r="S163" s="111"/>
      <c r="T163" s="103"/>
      <c r="U163" s="100"/>
      <c r="V163" s="100"/>
    </row>
    <row r="164" spans="1:25" ht="15" hidden="1" customHeight="1">
      <c r="A164" s="97" t="s">
        <v>591</v>
      </c>
      <c r="B164" s="97" t="s">
        <v>592</v>
      </c>
      <c r="C164" s="98" t="s">
        <v>24</v>
      </c>
      <c r="D164" s="105" t="s">
        <v>1370</v>
      </c>
      <c r="E164" s="106">
        <v>2.7777777777777779E-3</v>
      </c>
      <c r="F164" s="106">
        <v>4.0127314814814803E-2</v>
      </c>
      <c r="G164" s="107">
        <f>SUM(F164-E164)</f>
        <v>3.7349537037037028E-2</v>
      </c>
      <c r="H164" s="99"/>
      <c r="I164" s="100"/>
      <c r="J164" s="100"/>
      <c r="K164" s="100"/>
      <c r="L164" s="100"/>
      <c r="M164" s="100"/>
      <c r="N164" s="100"/>
      <c r="O164" s="101"/>
      <c r="P164" s="102"/>
      <c r="Q164" s="101"/>
      <c r="R164" s="100"/>
      <c r="S164" s="100"/>
      <c r="T164" s="103"/>
      <c r="U164" s="100"/>
      <c r="V164" s="100"/>
    </row>
    <row r="165" spans="1:25" ht="15" hidden="1" customHeight="1">
      <c r="A165" s="97" t="s">
        <v>597</v>
      </c>
      <c r="B165" s="97" t="s">
        <v>598</v>
      </c>
      <c r="C165" s="98" t="s">
        <v>40</v>
      </c>
      <c r="D165" s="105" t="s">
        <v>1370</v>
      </c>
      <c r="E165" s="106">
        <v>0</v>
      </c>
      <c r="F165" s="106">
        <v>4.0127314814814803E-2</v>
      </c>
      <c r="G165" s="107">
        <f>SUM(F165-E165)</f>
        <v>4.0127314814814803E-2</v>
      </c>
      <c r="H165" s="99"/>
      <c r="I165" s="100"/>
      <c r="J165" s="100"/>
      <c r="K165" s="100"/>
      <c r="L165" s="100"/>
      <c r="M165" s="100"/>
      <c r="N165" s="100"/>
      <c r="O165" s="101"/>
      <c r="P165" s="102"/>
      <c r="Q165" s="101"/>
      <c r="R165" s="100"/>
      <c r="S165" s="100"/>
      <c r="T165" s="103"/>
      <c r="U165" s="100"/>
      <c r="V165" s="100"/>
    </row>
    <row r="166" spans="1:25" ht="15" hidden="1" customHeight="1">
      <c r="A166" s="97" t="s">
        <v>550</v>
      </c>
      <c r="B166" s="97" t="s">
        <v>607</v>
      </c>
      <c r="C166" s="98" t="s">
        <v>24</v>
      </c>
      <c r="D166" s="105" t="s">
        <v>1370</v>
      </c>
      <c r="E166" s="106">
        <v>1.9444444444444445E-2</v>
      </c>
      <c r="F166" s="106">
        <v>4.0127314814814803E-2</v>
      </c>
      <c r="G166" s="107">
        <f>SUM(F166-E166)</f>
        <v>2.0682870370370358E-2</v>
      </c>
      <c r="H166" s="99"/>
      <c r="I166" s="100"/>
      <c r="J166" s="100"/>
      <c r="K166" s="100"/>
      <c r="L166" s="100"/>
      <c r="M166" s="100"/>
      <c r="N166" s="100"/>
      <c r="O166" s="101"/>
      <c r="P166" s="102"/>
      <c r="Q166" s="101"/>
      <c r="R166" s="100"/>
      <c r="S166" s="100"/>
      <c r="T166" s="103"/>
      <c r="U166" s="100"/>
      <c r="V166" s="100"/>
    </row>
    <row r="167" spans="1:25" ht="15" hidden="1" customHeight="1">
      <c r="A167" s="97" t="s">
        <v>618</v>
      </c>
      <c r="B167" s="97" t="s">
        <v>619</v>
      </c>
      <c r="C167" s="98" t="s">
        <v>24</v>
      </c>
      <c r="D167" s="105" t="s">
        <v>1367</v>
      </c>
      <c r="E167" s="106">
        <v>1.9444444444444445E-2</v>
      </c>
      <c r="F167" s="106">
        <v>4.0127314814814803E-2</v>
      </c>
      <c r="G167" s="107">
        <f>SUM(F167-E167)</f>
        <v>2.0682870370370358E-2</v>
      </c>
      <c r="H167" s="99"/>
      <c r="I167" s="100"/>
      <c r="J167" s="100"/>
      <c r="K167" s="100"/>
      <c r="L167" s="100"/>
      <c r="M167" s="100"/>
      <c r="N167" s="100"/>
      <c r="O167" s="101"/>
      <c r="P167" s="102"/>
      <c r="Q167" s="101"/>
      <c r="R167" s="101"/>
      <c r="S167" s="101"/>
      <c r="T167" s="103"/>
      <c r="U167" s="101"/>
      <c r="V167" s="101"/>
    </row>
    <row r="168" spans="1:25" ht="15" hidden="1" customHeight="1">
      <c r="A168" s="97" t="s">
        <v>621</v>
      </c>
      <c r="B168" s="97" t="s">
        <v>622</v>
      </c>
      <c r="C168" s="98" t="s">
        <v>24</v>
      </c>
      <c r="D168" s="105" t="s">
        <v>1370</v>
      </c>
      <c r="E168" s="106">
        <v>1.9444444444444445E-2</v>
      </c>
      <c r="F168" s="106">
        <v>4.0127314814814803E-2</v>
      </c>
      <c r="G168" s="107">
        <f>SUM(F168-E168)</f>
        <v>2.0682870370370358E-2</v>
      </c>
      <c r="H168" s="99"/>
      <c r="I168" s="100"/>
      <c r="J168" s="100"/>
      <c r="K168" s="100"/>
      <c r="L168" s="100"/>
      <c r="M168" s="100"/>
      <c r="N168" s="100"/>
      <c r="O168" s="101"/>
      <c r="P168" s="102"/>
      <c r="Q168" s="101"/>
      <c r="R168" s="109"/>
      <c r="S168" s="111"/>
      <c r="T168" s="110"/>
      <c r="U168" s="111"/>
      <c r="V168" s="101"/>
    </row>
    <row r="169" spans="1:25" ht="15" hidden="1" customHeight="1">
      <c r="A169" s="97" t="s">
        <v>627</v>
      </c>
      <c r="B169" s="97" t="s">
        <v>628</v>
      </c>
      <c r="C169" s="98" t="s">
        <v>40</v>
      </c>
      <c r="D169" s="105" t="s">
        <v>1367</v>
      </c>
      <c r="E169" s="106">
        <v>1.9444444444444445E-2</v>
      </c>
      <c r="F169" s="106">
        <v>4.0127314814814803E-2</v>
      </c>
      <c r="G169" s="107">
        <f>SUM(F169-E169)</f>
        <v>2.0682870370370358E-2</v>
      </c>
      <c r="H169" s="99"/>
      <c r="I169" s="100"/>
      <c r="J169" s="100"/>
      <c r="K169" s="100"/>
      <c r="L169" s="100"/>
      <c r="M169" s="100"/>
      <c r="N169" s="100"/>
      <c r="O169" s="101"/>
      <c r="P169" s="102"/>
      <c r="Q169" s="101"/>
      <c r="R169" s="134"/>
      <c r="S169" s="100"/>
      <c r="T169" s="103"/>
      <c r="U169" s="100"/>
      <c r="V169" s="100"/>
    </row>
    <row r="170" spans="1:25" ht="15" hidden="1" customHeight="1">
      <c r="A170" s="97" t="s">
        <v>630</v>
      </c>
      <c r="B170" s="97" t="s">
        <v>631</v>
      </c>
      <c r="C170" s="98" t="s">
        <v>40</v>
      </c>
      <c r="D170" s="105" t="s">
        <v>1370</v>
      </c>
      <c r="E170" s="106">
        <v>1.6666666666666666E-2</v>
      </c>
      <c r="F170" s="106">
        <v>4.0127314814814803E-2</v>
      </c>
      <c r="G170" s="107">
        <f>SUM(F170-E170)</f>
        <v>2.3460648148148137E-2</v>
      </c>
      <c r="H170" s="99"/>
      <c r="I170" s="100"/>
      <c r="J170" s="100"/>
      <c r="K170" s="100"/>
      <c r="L170" s="100"/>
      <c r="M170" s="100"/>
      <c r="N170" s="100"/>
      <c r="O170" s="101"/>
      <c r="P170" s="102"/>
      <c r="Q170" s="101"/>
      <c r="R170" s="100"/>
      <c r="S170" s="100"/>
      <c r="T170" s="103"/>
      <c r="U170" s="102"/>
      <c r="V170" s="100"/>
    </row>
    <row r="171" spans="1:25" ht="15" hidden="1" customHeight="1">
      <c r="A171" s="97" t="s">
        <v>640</v>
      </c>
      <c r="B171" s="97" t="s">
        <v>641</v>
      </c>
      <c r="C171" s="98" t="s">
        <v>24</v>
      </c>
      <c r="D171" s="105" t="s">
        <v>1370</v>
      </c>
      <c r="E171" s="106">
        <v>1.3888888888888888E-2</v>
      </c>
      <c r="F171" s="106">
        <v>4.0127314814814803E-2</v>
      </c>
      <c r="G171" s="107">
        <f>SUM(F171-E171)</f>
        <v>2.6238425925925915E-2</v>
      </c>
      <c r="H171" s="99"/>
      <c r="I171" s="100"/>
      <c r="J171" s="100"/>
      <c r="K171" s="100"/>
      <c r="L171" s="100"/>
      <c r="M171" s="100"/>
      <c r="N171" s="100"/>
      <c r="O171" s="101"/>
      <c r="P171" s="102"/>
      <c r="Q171" s="101"/>
      <c r="R171" s="100"/>
      <c r="S171" s="100"/>
      <c r="T171" s="103"/>
      <c r="U171" s="100"/>
      <c r="V171" s="100"/>
    </row>
    <row r="172" spans="1:25" ht="15" hidden="1" customHeight="1">
      <c r="A172" s="97" t="s">
        <v>329</v>
      </c>
      <c r="B172" s="97" t="s">
        <v>643</v>
      </c>
      <c r="C172" s="98" t="s">
        <v>40</v>
      </c>
      <c r="D172" s="105" t="s">
        <v>1367</v>
      </c>
      <c r="E172" s="106">
        <v>1.6666666666666666E-2</v>
      </c>
      <c r="F172" s="106">
        <v>4.0127314814814803E-2</v>
      </c>
      <c r="G172" s="107">
        <f>SUM(F172-E172)</f>
        <v>2.3460648148148137E-2</v>
      </c>
      <c r="H172" s="99"/>
      <c r="I172" s="100"/>
      <c r="J172" s="100"/>
      <c r="K172" s="100"/>
      <c r="L172" s="100"/>
      <c r="M172" s="100"/>
      <c r="N172" s="100"/>
      <c r="O172" s="101"/>
      <c r="P172" s="102"/>
      <c r="Q172" s="101"/>
      <c r="R172" s="100"/>
      <c r="S172" s="100"/>
      <c r="T172" s="103"/>
      <c r="U172" s="100"/>
      <c r="V172" s="100"/>
    </row>
    <row r="173" spans="1:25" ht="15" hidden="1" customHeight="1">
      <c r="A173" s="97" t="s">
        <v>106</v>
      </c>
      <c r="B173" s="97" t="s">
        <v>645</v>
      </c>
      <c r="C173" s="98" t="s">
        <v>40</v>
      </c>
      <c r="D173" s="105" t="s">
        <v>1370</v>
      </c>
      <c r="E173" s="106">
        <v>1.6666666666666666E-2</v>
      </c>
      <c r="F173" s="106">
        <v>4.0127314814814803E-2</v>
      </c>
      <c r="G173" s="107">
        <f>SUM(F173-E173)</f>
        <v>2.3460648148148137E-2</v>
      </c>
      <c r="H173" s="99"/>
      <c r="I173" s="100"/>
      <c r="J173" s="100"/>
      <c r="K173" s="100"/>
      <c r="L173" s="100"/>
      <c r="M173" s="100"/>
      <c r="N173" s="100"/>
      <c r="O173" s="101"/>
      <c r="P173" s="102"/>
      <c r="Q173" s="101"/>
      <c r="R173" s="100"/>
      <c r="S173" s="100"/>
      <c r="T173" s="103"/>
      <c r="U173" s="100"/>
      <c r="V173" s="100"/>
    </row>
    <row r="174" spans="1:25" ht="15" hidden="1" customHeight="1">
      <c r="A174" s="97" t="s">
        <v>649</v>
      </c>
      <c r="B174" s="97" t="s">
        <v>650</v>
      </c>
      <c r="C174" s="97" t="s">
        <v>24</v>
      </c>
      <c r="D174" s="105" t="s">
        <v>1367</v>
      </c>
      <c r="E174" s="106">
        <v>1.6666666666666666E-2</v>
      </c>
      <c r="F174" s="106">
        <v>4.0127314814814803E-2</v>
      </c>
      <c r="G174" s="107">
        <f>SUM(F174-E174)</f>
        <v>2.3460648148148137E-2</v>
      </c>
      <c r="H174" s="99"/>
      <c r="I174" s="138"/>
      <c r="J174" s="100"/>
      <c r="K174" s="139"/>
      <c r="L174" s="100"/>
      <c r="M174" s="109"/>
      <c r="N174" s="101"/>
      <c r="O174" s="117"/>
      <c r="P174" s="117"/>
      <c r="Q174" s="109"/>
      <c r="R174" s="109"/>
      <c r="S174" s="118"/>
      <c r="T174" s="136"/>
      <c r="U174" s="109"/>
      <c r="V174" s="109"/>
      <c r="W174" s="109"/>
      <c r="X174" s="109"/>
      <c r="Y174" s="109"/>
    </row>
    <row r="175" spans="1:25" ht="15" hidden="1" customHeight="1">
      <c r="A175" s="97" t="s">
        <v>441</v>
      </c>
      <c r="B175" s="97" t="s">
        <v>656</v>
      </c>
      <c r="C175" s="98" t="s">
        <v>40</v>
      </c>
      <c r="D175" s="105" t="s">
        <v>1370</v>
      </c>
      <c r="E175" s="106">
        <v>1.6666666666666666E-2</v>
      </c>
      <c r="F175" s="106">
        <v>4.0127314814814803E-2</v>
      </c>
      <c r="G175" s="107">
        <f>SUM(F175-E175)</f>
        <v>2.3460648148148137E-2</v>
      </c>
      <c r="H175" s="99"/>
      <c r="I175" s="100"/>
      <c r="J175" s="100"/>
      <c r="K175" s="100"/>
      <c r="L175" s="100"/>
      <c r="M175" s="100"/>
      <c r="N175" s="100"/>
      <c r="O175" s="101"/>
      <c r="P175" s="102"/>
      <c r="Q175" s="101"/>
      <c r="R175" s="100"/>
      <c r="S175" s="102"/>
      <c r="T175" s="103"/>
      <c r="U175" s="100"/>
      <c r="V175" s="100"/>
    </row>
    <row r="176" spans="1:25" ht="15" hidden="1" customHeight="1">
      <c r="A176" s="97" t="s">
        <v>660</v>
      </c>
      <c r="B176" s="97" t="s">
        <v>661</v>
      </c>
      <c r="C176" s="98" t="s">
        <v>40</v>
      </c>
      <c r="D176" s="105" t="s">
        <v>1367</v>
      </c>
      <c r="E176" s="106">
        <v>1.6666666666666666E-2</v>
      </c>
      <c r="F176" s="106">
        <v>4.0127314814814803E-2</v>
      </c>
      <c r="G176" s="107">
        <f>SUM(F176-E176)</f>
        <v>2.3460648148148137E-2</v>
      </c>
      <c r="H176" s="99"/>
      <c r="I176" s="100"/>
      <c r="J176" s="100"/>
      <c r="K176" s="100"/>
      <c r="L176" s="100"/>
      <c r="M176" s="100"/>
      <c r="N176" s="100"/>
      <c r="O176" s="101"/>
      <c r="P176" s="102"/>
      <c r="Q176" s="101"/>
      <c r="R176" s="100"/>
      <c r="S176" s="100"/>
      <c r="T176" s="103"/>
      <c r="U176" s="100"/>
      <c r="V176" s="100"/>
    </row>
    <row r="177" spans="1:25" ht="15" hidden="1" customHeight="1">
      <c r="A177" s="97" t="s">
        <v>665</v>
      </c>
      <c r="B177" s="97" t="s">
        <v>666</v>
      </c>
      <c r="C177" s="98" t="s">
        <v>24</v>
      </c>
      <c r="D177" s="105" t="s">
        <v>1370</v>
      </c>
      <c r="E177" s="106">
        <v>1.6666666666666666E-2</v>
      </c>
      <c r="F177" s="106">
        <v>4.0127314814814803E-2</v>
      </c>
      <c r="G177" s="107">
        <f>SUM(F177-E177)</f>
        <v>2.3460648148148137E-2</v>
      </c>
      <c r="H177" s="99"/>
      <c r="I177" s="100"/>
      <c r="J177" s="100"/>
      <c r="K177" s="100"/>
      <c r="L177" s="100"/>
      <c r="M177" s="100"/>
      <c r="N177" s="100"/>
      <c r="O177" s="101"/>
      <c r="P177" s="102"/>
      <c r="Q177" s="101"/>
      <c r="R177" s="100"/>
      <c r="S177" s="100"/>
      <c r="T177" s="103"/>
      <c r="U177" s="102"/>
      <c r="V177" s="100"/>
    </row>
    <row r="178" spans="1:25" ht="15" hidden="1" customHeight="1">
      <c r="A178" s="97" t="s">
        <v>261</v>
      </c>
      <c r="B178" s="97" t="s">
        <v>671</v>
      </c>
      <c r="C178" s="98" t="s">
        <v>40</v>
      </c>
      <c r="D178" s="105" t="s">
        <v>1367</v>
      </c>
      <c r="E178" s="106">
        <v>1.6666666666666666E-2</v>
      </c>
      <c r="F178" s="106">
        <v>4.0127314814814803E-2</v>
      </c>
      <c r="G178" s="107">
        <f>SUM(F178-E178)</f>
        <v>2.3460648148148137E-2</v>
      </c>
      <c r="H178" s="99"/>
      <c r="I178" s="100"/>
      <c r="J178" s="100"/>
      <c r="K178" s="100"/>
      <c r="L178" s="100"/>
      <c r="M178" s="100"/>
      <c r="N178" s="100"/>
      <c r="O178" s="101"/>
      <c r="P178" s="102"/>
      <c r="Q178" s="101"/>
      <c r="R178" s="100"/>
      <c r="S178" s="100"/>
      <c r="T178" s="103"/>
      <c r="U178" s="100"/>
      <c r="V178" s="100"/>
    </row>
    <row r="179" spans="1:25" ht="15" hidden="1" customHeight="1">
      <c r="A179" s="97" t="s">
        <v>683</v>
      </c>
      <c r="B179" s="97" t="s">
        <v>684</v>
      </c>
      <c r="C179" s="98" t="s">
        <v>24</v>
      </c>
      <c r="D179" s="105" t="s">
        <v>1367</v>
      </c>
      <c r="E179" s="106">
        <v>1.6666666666666666E-2</v>
      </c>
      <c r="F179" s="106">
        <v>4.0127314814814803E-2</v>
      </c>
      <c r="G179" s="107">
        <f>SUM(F179-E179)</f>
        <v>2.3460648148148137E-2</v>
      </c>
      <c r="H179" s="99"/>
      <c r="I179" s="100"/>
      <c r="J179" s="100"/>
      <c r="K179" s="100"/>
      <c r="L179" s="100"/>
      <c r="M179" s="100"/>
      <c r="N179" s="100"/>
      <c r="O179" s="101"/>
      <c r="P179" s="102"/>
      <c r="Q179" s="101"/>
      <c r="R179" s="100"/>
      <c r="S179" s="114"/>
      <c r="T179" s="112"/>
      <c r="U179" s="114"/>
      <c r="V179" s="100"/>
    </row>
    <row r="180" spans="1:25" ht="15" hidden="1" customHeight="1">
      <c r="A180" s="97" t="s">
        <v>402</v>
      </c>
      <c r="B180" s="97" t="s">
        <v>688</v>
      </c>
      <c r="C180" s="98" t="s">
        <v>40</v>
      </c>
      <c r="D180" s="105" t="s">
        <v>1367</v>
      </c>
      <c r="E180" s="106">
        <v>1.6666666666666666E-2</v>
      </c>
      <c r="F180" s="106">
        <v>4.0127314814814803E-2</v>
      </c>
      <c r="G180" s="107">
        <f>SUM(F180-E180)</f>
        <v>2.3460648148148137E-2</v>
      </c>
      <c r="H180" s="99"/>
      <c r="I180" s="100"/>
      <c r="J180" s="100"/>
      <c r="K180" s="100"/>
      <c r="L180" s="100"/>
      <c r="M180" s="100"/>
      <c r="N180" s="100"/>
      <c r="O180" s="101"/>
      <c r="P180" s="102"/>
      <c r="Q180" s="101"/>
      <c r="R180" s="100"/>
      <c r="S180" s="100"/>
      <c r="T180" s="103"/>
      <c r="U180" s="100"/>
      <c r="V180" s="100"/>
    </row>
    <row r="181" spans="1:25" ht="15" hidden="1" customHeight="1">
      <c r="A181" s="97" t="s">
        <v>72</v>
      </c>
      <c r="B181" s="97" t="s">
        <v>692</v>
      </c>
      <c r="C181" s="98" t="s">
        <v>40</v>
      </c>
      <c r="D181" s="105" t="s">
        <v>1367</v>
      </c>
      <c r="E181" s="106">
        <v>1.3888888888888888E-2</v>
      </c>
      <c r="F181" s="106">
        <v>4.0127314814814803E-2</v>
      </c>
      <c r="G181" s="107">
        <f>SUM(F181-E181)</f>
        <v>2.6238425925925915E-2</v>
      </c>
      <c r="H181" s="99"/>
      <c r="I181" s="100"/>
      <c r="J181" s="100"/>
      <c r="K181" s="100"/>
      <c r="L181" s="100"/>
      <c r="M181" s="100"/>
      <c r="N181" s="100"/>
      <c r="O181" s="100"/>
      <c r="P181" s="100"/>
      <c r="Q181" s="100"/>
      <c r="R181" s="100"/>
      <c r="S181" s="100"/>
      <c r="T181" s="103"/>
      <c r="U181" s="102"/>
      <c r="V181" s="100"/>
      <c r="W181" s="100"/>
      <c r="X181" s="100"/>
      <c r="Y181" s="100"/>
    </row>
    <row r="182" spans="1:25" ht="15" hidden="1" customHeight="1">
      <c r="A182" s="97" t="s">
        <v>361</v>
      </c>
      <c r="B182" s="97" t="s">
        <v>695</v>
      </c>
      <c r="C182" s="98" t="s">
        <v>40</v>
      </c>
      <c r="D182" s="105" t="s">
        <v>1367</v>
      </c>
      <c r="E182" s="106">
        <v>1.3888888888888888E-2</v>
      </c>
      <c r="F182" s="106">
        <v>4.0127314814814803E-2</v>
      </c>
      <c r="G182" s="107">
        <f>SUM(F182-E182)</f>
        <v>2.6238425925925915E-2</v>
      </c>
      <c r="H182" s="99"/>
      <c r="I182" s="100"/>
      <c r="J182" s="100"/>
      <c r="K182" s="100"/>
      <c r="L182" s="100"/>
      <c r="M182" s="100"/>
      <c r="N182" s="100"/>
      <c r="O182" s="101"/>
      <c r="P182" s="102"/>
      <c r="Q182" s="101"/>
      <c r="R182" s="100"/>
      <c r="S182" s="100"/>
      <c r="T182" s="103"/>
      <c r="U182" s="100"/>
      <c r="V182" s="100"/>
    </row>
    <row r="183" spans="1:25" ht="15" hidden="1" customHeight="1">
      <c r="A183" s="97" t="s">
        <v>698</v>
      </c>
      <c r="B183" s="97" t="s">
        <v>695</v>
      </c>
      <c r="C183" s="98" t="s">
        <v>24</v>
      </c>
      <c r="D183" s="105" t="s">
        <v>1367</v>
      </c>
      <c r="E183" s="106">
        <v>1.6666666666666666E-2</v>
      </c>
      <c r="F183" s="106">
        <v>4.0127314814814803E-2</v>
      </c>
      <c r="G183" s="107">
        <f>SUM(F183-E183)</f>
        <v>2.3460648148148137E-2</v>
      </c>
      <c r="H183" s="99"/>
      <c r="I183" s="100"/>
      <c r="J183" s="100"/>
      <c r="K183" s="100"/>
      <c r="L183" s="100"/>
      <c r="M183" s="100"/>
      <c r="N183" s="100"/>
      <c r="O183" s="101"/>
      <c r="P183" s="102"/>
      <c r="Q183" s="101"/>
      <c r="R183" s="100"/>
      <c r="S183" s="100"/>
      <c r="T183" s="103"/>
      <c r="U183" s="100"/>
      <c r="V183" s="100"/>
    </row>
    <row r="184" spans="1:25" ht="15" hidden="1" customHeight="1">
      <c r="A184" s="97" t="s">
        <v>702</v>
      </c>
      <c r="B184" s="97" t="s">
        <v>703</v>
      </c>
      <c r="C184" s="98" t="s">
        <v>24</v>
      </c>
      <c r="D184" s="105" t="s">
        <v>1367</v>
      </c>
      <c r="E184" s="106">
        <v>1.3888888888888888E-2</v>
      </c>
      <c r="F184" s="106">
        <v>4.0127314814814803E-2</v>
      </c>
      <c r="G184" s="107">
        <f>SUM(F184-E184)</f>
        <v>2.6238425925925915E-2</v>
      </c>
      <c r="H184" s="99"/>
      <c r="I184" s="100"/>
      <c r="J184" s="100"/>
      <c r="K184" s="100"/>
      <c r="L184" s="100"/>
      <c r="M184" s="100"/>
      <c r="N184" s="100"/>
      <c r="O184" s="101"/>
      <c r="P184" s="102"/>
      <c r="Q184" s="101"/>
      <c r="R184" s="100"/>
      <c r="S184" s="100"/>
      <c r="T184" s="103"/>
      <c r="U184" s="100"/>
      <c r="V184" s="100"/>
    </row>
    <row r="185" spans="1:25" ht="15" hidden="1" customHeight="1">
      <c r="A185" s="97" t="s">
        <v>706</v>
      </c>
      <c r="B185" s="97" t="s">
        <v>707</v>
      </c>
      <c r="C185" s="98" t="s">
        <v>40</v>
      </c>
      <c r="D185" s="105" t="s">
        <v>1367</v>
      </c>
      <c r="E185" s="106">
        <v>1.3888888888888888E-2</v>
      </c>
      <c r="F185" s="106">
        <v>4.0127314814814803E-2</v>
      </c>
      <c r="G185" s="107">
        <f>SUM(F185-E185)</f>
        <v>2.6238425925925915E-2</v>
      </c>
      <c r="H185" s="99"/>
      <c r="I185" s="100"/>
      <c r="J185" s="100"/>
      <c r="K185" s="100"/>
      <c r="L185" s="100"/>
      <c r="M185" s="100"/>
      <c r="N185" s="100"/>
      <c r="O185" s="101"/>
      <c r="P185" s="102"/>
      <c r="Q185" s="101"/>
      <c r="R185" s="100"/>
      <c r="S185" s="100"/>
      <c r="T185" s="103"/>
      <c r="U185" s="100"/>
      <c r="V185" s="100"/>
    </row>
    <row r="186" spans="1:25" ht="15" hidden="1" customHeight="1">
      <c r="A186" s="97" t="s">
        <v>709</v>
      </c>
      <c r="B186" s="97" t="s">
        <v>707</v>
      </c>
      <c r="C186" s="98" t="s">
        <v>24</v>
      </c>
      <c r="D186" s="105" t="s">
        <v>1367</v>
      </c>
      <c r="E186" s="106">
        <v>1.3888888888888888E-2</v>
      </c>
      <c r="F186" s="106">
        <v>4.0127314814814803E-2</v>
      </c>
      <c r="G186" s="107">
        <f>SUM(F186-E186)</f>
        <v>2.6238425925925915E-2</v>
      </c>
      <c r="H186" s="99"/>
      <c r="I186" s="100"/>
      <c r="J186" s="100"/>
      <c r="K186" s="100"/>
      <c r="L186" s="100"/>
      <c r="M186" s="100"/>
      <c r="N186" s="100"/>
      <c r="O186" s="101"/>
      <c r="P186" s="102"/>
      <c r="Q186" s="101"/>
      <c r="R186" s="100"/>
      <c r="S186" s="114"/>
      <c r="T186" s="112"/>
      <c r="U186" s="114"/>
      <c r="V186" s="100"/>
    </row>
    <row r="187" spans="1:25" ht="15" hidden="1" customHeight="1">
      <c r="A187" s="97" t="s">
        <v>713</v>
      </c>
      <c r="B187" s="97" t="s">
        <v>714</v>
      </c>
      <c r="C187" s="97" t="s">
        <v>40</v>
      </c>
      <c r="D187" s="105" t="s">
        <v>1367</v>
      </c>
      <c r="E187" s="106">
        <v>1.3888888888888888E-2</v>
      </c>
      <c r="F187" s="106">
        <v>4.0127314814814803E-2</v>
      </c>
      <c r="G187" s="107">
        <f>SUM(F187-E187)</f>
        <v>2.6238425925925915E-2</v>
      </c>
      <c r="H187" s="99"/>
      <c r="I187" s="100"/>
      <c r="J187" s="100"/>
      <c r="K187" s="100"/>
      <c r="L187" s="100"/>
      <c r="M187" s="100"/>
      <c r="N187" s="100"/>
      <c r="O187" s="101"/>
      <c r="P187" s="102"/>
      <c r="Q187" s="101"/>
      <c r="R187" s="100"/>
      <c r="S187" s="109"/>
      <c r="T187" s="136"/>
      <c r="U187" s="100"/>
    </row>
    <row r="188" spans="1:25" ht="15" hidden="1" customHeight="1">
      <c r="A188" s="97" t="s">
        <v>718</v>
      </c>
      <c r="B188" s="97" t="s">
        <v>719</v>
      </c>
      <c r="C188" s="98" t="s">
        <v>40</v>
      </c>
      <c r="D188" s="105" t="s">
        <v>1367</v>
      </c>
      <c r="E188" s="106">
        <v>1.3888888888888888E-2</v>
      </c>
      <c r="F188" s="106">
        <v>4.0127314814814803E-2</v>
      </c>
      <c r="G188" s="107">
        <f>SUM(F188-E188)</f>
        <v>2.6238425925925915E-2</v>
      </c>
      <c r="H188" s="99"/>
      <c r="I188" s="100"/>
      <c r="J188" s="100"/>
      <c r="K188" s="100"/>
      <c r="L188" s="100"/>
      <c r="M188" s="100"/>
      <c r="N188" s="100"/>
      <c r="O188" s="101"/>
      <c r="P188" s="102"/>
      <c r="Q188" s="101"/>
      <c r="R188" s="100"/>
      <c r="S188" s="100"/>
      <c r="T188" s="103"/>
      <c r="U188" s="100"/>
      <c r="V188" s="100"/>
    </row>
    <row r="189" spans="1:25" ht="15" hidden="1" customHeight="1">
      <c r="A189" s="97" t="s">
        <v>724</v>
      </c>
      <c r="B189" s="97" t="s">
        <v>725</v>
      </c>
      <c r="C189" s="98" t="s">
        <v>24</v>
      </c>
      <c r="D189" s="105" t="s">
        <v>1367</v>
      </c>
      <c r="E189" s="106">
        <v>1.3888888888888888E-2</v>
      </c>
      <c r="F189" s="106">
        <v>4.0127314814814803E-2</v>
      </c>
      <c r="G189" s="107">
        <f>SUM(F189-E189)</f>
        <v>2.6238425925925915E-2</v>
      </c>
      <c r="H189" s="99"/>
      <c r="I189" s="100"/>
      <c r="J189" s="100"/>
      <c r="K189" s="100"/>
      <c r="L189" s="100"/>
      <c r="M189" s="100"/>
      <c r="N189" s="100"/>
      <c r="O189" s="101"/>
      <c r="P189" s="102"/>
      <c r="Q189" s="101"/>
      <c r="R189" s="100"/>
      <c r="S189" s="100"/>
      <c r="T189" s="103"/>
      <c r="U189" s="100"/>
      <c r="V189" s="100"/>
    </row>
    <row r="190" spans="1:25" ht="15" hidden="1" customHeight="1">
      <c r="A190" s="97" t="s">
        <v>329</v>
      </c>
      <c r="B190" s="97" t="s">
        <v>730</v>
      </c>
      <c r="C190" s="98" t="s">
        <v>40</v>
      </c>
      <c r="D190" s="105" t="s">
        <v>1367</v>
      </c>
      <c r="E190" s="106">
        <v>1.3888888888888888E-2</v>
      </c>
      <c r="F190" s="106">
        <v>4.0127314814814803E-2</v>
      </c>
      <c r="G190" s="107">
        <f>SUM(F190-E190)</f>
        <v>2.6238425925925915E-2</v>
      </c>
      <c r="H190" s="99"/>
      <c r="I190" s="100"/>
      <c r="J190" s="100"/>
      <c r="K190" s="100"/>
      <c r="L190" s="100"/>
      <c r="M190" s="100"/>
      <c r="N190" s="100"/>
      <c r="O190" s="101"/>
      <c r="P190" s="102"/>
      <c r="Q190" s="101"/>
      <c r="R190" s="100"/>
      <c r="S190" s="100"/>
      <c r="T190" s="103"/>
      <c r="U190" s="100"/>
      <c r="V190" s="100"/>
    </row>
    <row r="191" spans="1:25" ht="15" hidden="1" customHeight="1">
      <c r="A191" s="97" t="s">
        <v>203</v>
      </c>
      <c r="B191" s="97" t="s">
        <v>732</v>
      </c>
      <c r="C191" s="98" t="s">
        <v>40</v>
      </c>
      <c r="D191" s="105" t="s">
        <v>1367</v>
      </c>
      <c r="E191" s="106">
        <v>1.3888888888888888E-2</v>
      </c>
      <c r="F191" s="106">
        <v>4.0127314814814803E-2</v>
      </c>
      <c r="G191" s="107">
        <f>SUM(F191-E191)</f>
        <v>2.6238425925925915E-2</v>
      </c>
      <c r="H191" s="99"/>
      <c r="I191" s="100"/>
      <c r="J191" s="100"/>
      <c r="K191" s="100"/>
      <c r="L191" s="100"/>
      <c r="M191" s="100"/>
      <c r="N191" s="100"/>
      <c r="O191" s="101"/>
      <c r="P191" s="102"/>
      <c r="Q191" s="101"/>
      <c r="R191" s="100"/>
      <c r="S191" s="100"/>
      <c r="T191" s="103"/>
      <c r="U191" s="100"/>
      <c r="V191" s="100"/>
    </row>
    <row r="192" spans="1:25" ht="15" hidden="1" customHeight="1">
      <c r="A192" s="97" t="s">
        <v>740</v>
      </c>
      <c r="B192" s="97" t="s">
        <v>741</v>
      </c>
      <c r="C192" s="98" t="s">
        <v>24</v>
      </c>
      <c r="D192" s="105" t="s">
        <v>1367</v>
      </c>
      <c r="E192" s="106">
        <v>1.1111111111111112E-2</v>
      </c>
      <c r="F192" s="106">
        <v>4.0127314814814803E-2</v>
      </c>
      <c r="G192" s="107">
        <f>SUM(F192-E192)</f>
        <v>2.901620370370369E-2</v>
      </c>
      <c r="H192" s="99"/>
      <c r="I192" s="100"/>
      <c r="J192" s="100"/>
      <c r="K192" s="100"/>
      <c r="L192" s="100"/>
      <c r="M192" s="100"/>
      <c r="N192" s="100"/>
      <c r="O192" s="101"/>
      <c r="P192" s="102"/>
      <c r="Q192" s="101"/>
      <c r="R192" s="100"/>
      <c r="S192" s="100"/>
      <c r="T192" s="103"/>
      <c r="U192" s="102"/>
      <c r="V192" s="100"/>
    </row>
    <row r="193" spans="1:22" ht="15" hidden="1" customHeight="1">
      <c r="A193" s="97" t="s">
        <v>744</v>
      </c>
      <c r="B193" s="97" t="s">
        <v>745</v>
      </c>
      <c r="C193" s="98" t="s">
        <v>24</v>
      </c>
      <c r="D193" s="105" t="s">
        <v>1367</v>
      </c>
      <c r="E193" s="106">
        <v>1.3888888888888888E-2</v>
      </c>
      <c r="F193" s="106">
        <v>4.0127314814814803E-2</v>
      </c>
      <c r="G193" s="107">
        <f>SUM(F193-E193)</f>
        <v>2.6238425925925915E-2</v>
      </c>
      <c r="H193" s="99"/>
      <c r="I193" s="100"/>
      <c r="J193" s="100"/>
      <c r="K193" s="100"/>
      <c r="L193" s="100"/>
      <c r="M193" s="100"/>
      <c r="N193" s="100"/>
      <c r="O193" s="101"/>
      <c r="P193" s="102"/>
      <c r="Q193" s="101"/>
      <c r="R193" s="100"/>
      <c r="S193" s="100"/>
      <c r="T193" s="103"/>
      <c r="U193" s="102"/>
      <c r="V193" s="100"/>
    </row>
    <row r="194" spans="1:22" ht="15" hidden="1" customHeight="1">
      <c r="A194" s="97" t="s">
        <v>517</v>
      </c>
      <c r="B194" s="97" t="s">
        <v>751</v>
      </c>
      <c r="C194" s="98" t="s">
        <v>40</v>
      </c>
      <c r="D194" s="105" t="s">
        <v>1367</v>
      </c>
      <c r="E194" s="106">
        <v>1.3888888888888888E-2</v>
      </c>
      <c r="F194" s="106">
        <v>4.0127314814814803E-2</v>
      </c>
      <c r="G194" s="107">
        <f>SUM(F194-E194)</f>
        <v>2.6238425925925915E-2</v>
      </c>
      <c r="H194" s="99"/>
      <c r="I194" s="100"/>
      <c r="J194" s="100"/>
      <c r="K194" s="100"/>
      <c r="L194" s="100"/>
      <c r="M194" s="100"/>
      <c r="N194" s="100"/>
      <c r="O194" s="101"/>
      <c r="P194" s="101"/>
      <c r="Q194" s="101"/>
      <c r="R194" s="100"/>
      <c r="S194" s="102"/>
      <c r="T194" s="103"/>
      <c r="U194" s="102"/>
      <c r="V194" s="100"/>
    </row>
    <row r="195" spans="1:22" ht="15" hidden="1" customHeight="1">
      <c r="A195" s="97" t="s">
        <v>760</v>
      </c>
      <c r="B195" s="97" t="s">
        <v>761</v>
      </c>
      <c r="C195" s="98" t="s">
        <v>40</v>
      </c>
      <c r="D195" s="105" t="s">
        <v>1367</v>
      </c>
      <c r="E195" s="106">
        <v>1.6666666666666666E-2</v>
      </c>
      <c r="F195" s="106">
        <v>4.0127314814814803E-2</v>
      </c>
      <c r="G195" s="107">
        <f>SUM(F195-E195)</f>
        <v>2.3460648148148137E-2</v>
      </c>
      <c r="H195" s="99"/>
      <c r="I195" s="100"/>
      <c r="J195" s="100"/>
      <c r="K195" s="100"/>
      <c r="L195" s="100"/>
      <c r="M195" s="100"/>
      <c r="N195" s="100"/>
      <c r="O195" s="101"/>
      <c r="P195" s="101"/>
      <c r="Q195" s="101"/>
      <c r="R195" s="100"/>
      <c r="S195" s="100"/>
      <c r="T195" s="103"/>
      <c r="U195" s="100"/>
      <c r="V195" s="100"/>
    </row>
    <row r="196" spans="1:22" ht="15" hidden="1" customHeight="1">
      <c r="A196" s="97" t="s">
        <v>766</v>
      </c>
      <c r="B196" s="97" t="s">
        <v>761</v>
      </c>
      <c r="C196" s="98" t="s">
        <v>24</v>
      </c>
      <c r="D196" s="105" t="s">
        <v>1367</v>
      </c>
      <c r="E196" s="106">
        <v>1.1111111111111112E-2</v>
      </c>
      <c r="F196" s="106">
        <v>4.0127314814814803E-2</v>
      </c>
      <c r="G196" s="107">
        <f>SUM(F196-E196)</f>
        <v>2.901620370370369E-2</v>
      </c>
      <c r="H196" s="99"/>
      <c r="I196" s="100"/>
      <c r="J196" s="100"/>
      <c r="K196" s="100"/>
      <c r="L196" s="100"/>
      <c r="M196" s="100"/>
      <c r="N196" s="100"/>
      <c r="O196" s="101"/>
      <c r="P196" s="102"/>
      <c r="Q196" s="101"/>
      <c r="R196" s="100"/>
      <c r="S196" s="100"/>
      <c r="T196" s="103"/>
      <c r="U196" s="100"/>
      <c r="V196" s="100"/>
    </row>
    <row r="197" spans="1:22" ht="15" hidden="1" customHeight="1">
      <c r="A197" s="97" t="s">
        <v>769</v>
      </c>
      <c r="B197" s="97" t="s">
        <v>381</v>
      </c>
      <c r="C197" s="98" t="s">
        <v>24</v>
      </c>
      <c r="D197" s="105" t="s">
        <v>1367</v>
      </c>
      <c r="E197" s="106">
        <v>1.1111111111111112E-2</v>
      </c>
      <c r="F197" s="106">
        <v>4.0127314814814803E-2</v>
      </c>
      <c r="G197" s="107">
        <f>SUM(F197-E197)</f>
        <v>2.901620370370369E-2</v>
      </c>
      <c r="H197" s="99"/>
      <c r="I197" s="100"/>
      <c r="J197" s="100"/>
      <c r="K197" s="100"/>
      <c r="L197" s="100"/>
      <c r="M197" s="100"/>
      <c r="N197" s="100"/>
      <c r="O197" s="101"/>
      <c r="P197" s="102"/>
      <c r="Q197" s="101"/>
      <c r="R197" s="100"/>
      <c r="S197" s="100"/>
      <c r="T197" s="103"/>
      <c r="U197" s="100"/>
      <c r="V197" s="100"/>
    </row>
    <row r="198" spans="1:22" ht="15" hidden="1" customHeight="1">
      <c r="A198" s="97" t="s">
        <v>124</v>
      </c>
      <c r="B198" s="97" t="s">
        <v>381</v>
      </c>
      <c r="C198" s="98" t="s">
        <v>40</v>
      </c>
      <c r="D198" s="105" t="s">
        <v>1367</v>
      </c>
      <c r="E198" s="106">
        <v>8.3333333333333332E-3</v>
      </c>
      <c r="F198" s="106">
        <v>4.0127314814814803E-2</v>
      </c>
      <c r="G198" s="107">
        <f>SUM(F198-E198)</f>
        <v>3.1793981481481472E-2</v>
      </c>
      <c r="H198" s="99"/>
      <c r="I198" s="100"/>
      <c r="J198" s="100"/>
      <c r="K198" s="100"/>
      <c r="L198" s="100"/>
      <c r="M198" s="100"/>
      <c r="N198" s="100"/>
      <c r="O198" s="101"/>
      <c r="P198" s="102"/>
      <c r="Q198" s="101"/>
      <c r="R198" s="100"/>
      <c r="S198" s="100"/>
      <c r="T198" s="103"/>
      <c r="U198" s="100"/>
      <c r="V198" s="100"/>
    </row>
    <row r="199" spans="1:22" ht="15" hidden="1" customHeight="1">
      <c r="A199" s="97" t="s">
        <v>62</v>
      </c>
      <c r="B199" s="97" t="s">
        <v>381</v>
      </c>
      <c r="C199" s="98" t="s">
        <v>40</v>
      </c>
      <c r="D199" s="105" t="s">
        <v>1367</v>
      </c>
      <c r="E199" s="106">
        <v>1.1111111111111112E-2</v>
      </c>
      <c r="F199" s="106">
        <v>4.0127314814814803E-2</v>
      </c>
      <c r="G199" s="107">
        <f>SUM(F199-E199)</f>
        <v>2.901620370370369E-2</v>
      </c>
      <c r="H199" s="99"/>
      <c r="I199" s="100"/>
      <c r="J199" s="100"/>
      <c r="K199" s="100"/>
      <c r="L199" s="100"/>
      <c r="M199" s="100"/>
      <c r="N199" s="100"/>
      <c r="O199" s="101"/>
      <c r="P199" s="102"/>
      <c r="Q199" s="101"/>
      <c r="R199" s="100"/>
      <c r="S199" s="100"/>
      <c r="T199" s="103"/>
      <c r="U199" s="100"/>
      <c r="V199" s="100"/>
    </row>
    <row r="200" spans="1:22" ht="15" hidden="1" customHeight="1">
      <c r="A200" s="97" t="s">
        <v>157</v>
      </c>
      <c r="B200" s="97" t="s">
        <v>777</v>
      </c>
      <c r="C200" s="98" t="s">
        <v>24</v>
      </c>
      <c r="D200" s="105" t="s">
        <v>1367</v>
      </c>
      <c r="E200" s="106">
        <v>8.3333333333333332E-3</v>
      </c>
      <c r="F200" s="106">
        <v>4.0127314814814803E-2</v>
      </c>
      <c r="G200" s="107">
        <f>SUM(F200-E200)</f>
        <v>3.1793981481481472E-2</v>
      </c>
      <c r="H200" s="99"/>
      <c r="I200" s="100"/>
      <c r="J200" s="100"/>
      <c r="K200" s="100"/>
      <c r="L200" s="100"/>
      <c r="M200" s="100"/>
      <c r="N200" s="100"/>
      <c r="O200" s="101"/>
      <c r="P200" s="102"/>
      <c r="Q200" s="101"/>
      <c r="R200" s="100"/>
      <c r="S200" s="100"/>
      <c r="T200" s="103"/>
      <c r="U200" s="100"/>
      <c r="V200" s="100"/>
    </row>
    <row r="201" spans="1:22" ht="15" hidden="1" customHeight="1">
      <c r="A201" s="97" t="s">
        <v>779</v>
      </c>
      <c r="B201" s="97" t="s">
        <v>780</v>
      </c>
      <c r="C201" s="98" t="s">
        <v>24</v>
      </c>
      <c r="D201" s="105" t="s">
        <v>1367</v>
      </c>
      <c r="E201" s="106">
        <v>1.1111111111111112E-2</v>
      </c>
      <c r="F201" s="106">
        <v>4.0127314814814803E-2</v>
      </c>
      <c r="G201" s="107">
        <f>SUM(F201-E201)</f>
        <v>2.901620370370369E-2</v>
      </c>
      <c r="H201" s="99"/>
      <c r="I201" s="100"/>
      <c r="J201" s="100"/>
      <c r="K201" s="100"/>
      <c r="L201" s="100"/>
      <c r="M201" s="100"/>
      <c r="N201" s="100"/>
      <c r="O201" s="101"/>
      <c r="P201" s="102"/>
      <c r="Q201" s="101"/>
      <c r="R201" s="100"/>
      <c r="S201" s="100"/>
      <c r="T201" s="103"/>
      <c r="U201" s="102"/>
      <c r="V201" s="100"/>
    </row>
    <row r="202" spans="1:22" ht="15" hidden="1" customHeight="1">
      <c r="A202" s="97" t="s">
        <v>784</v>
      </c>
      <c r="B202" s="97" t="s">
        <v>785</v>
      </c>
      <c r="C202" s="98" t="s">
        <v>24</v>
      </c>
      <c r="D202" s="105" t="s">
        <v>1367</v>
      </c>
      <c r="E202" s="106">
        <v>2.7777777777777779E-3</v>
      </c>
      <c r="F202" s="106">
        <v>4.0127314814814803E-2</v>
      </c>
      <c r="G202" s="107">
        <f>SUM(F202-E202)</f>
        <v>3.7349537037037028E-2</v>
      </c>
      <c r="H202" s="99"/>
      <c r="I202" s="100"/>
      <c r="J202" s="100"/>
      <c r="K202" s="100"/>
      <c r="L202" s="100"/>
      <c r="M202" s="100"/>
      <c r="N202" s="100"/>
      <c r="O202" s="101"/>
      <c r="P202" s="102"/>
      <c r="Q202" s="101"/>
      <c r="R202" s="100"/>
      <c r="S202" s="100"/>
      <c r="T202" s="103"/>
      <c r="U202" s="102"/>
      <c r="V202" s="100"/>
    </row>
    <row r="203" spans="1:22" ht="15" hidden="1" customHeight="1">
      <c r="A203" s="97" t="s">
        <v>213</v>
      </c>
      <c r="B203" s="97" t="s">
        <v>790</v>
      </c>
      <c r="C203" s="98" t="s">
        <v>24</v>
      </c>
      <c r="D203" s="105" t="s">
        <v>1367</v>
      </c>
      <c r="E203" s="106">
        <v>8.3333333333333332E-3</v>
      </c>
      <c r="F203" s="106">
        <v>4.0127314814814803E-2</v>
      </c>
      <c r="G203" s="107">
        <f>SUM(F203-E203)</f>
        <v>3.1793981481481472E-2</v>
      </c>
      <c r="H203" s="99"/>
      <c r="I203" s="100"/>
      <c r="J203" s="100"/>
      <c r="K203" s="100"/>
      <c r="L203" s="100"/>
      <c r="M203" s="100"/>
      <c r="N203" s="100"/>
      <c r="O203" s="101"/>
      <c r="P203" s="102"/>
      <c r="Q203" s="101"/>
      <c r="R203" s="100"/>
      <c r="S203" s="100"/>
      <c r="T203" s="103"/>
      <c r="U203" s="100"/>
      <c r="V203" s="101"/>
    </row>
    <row r="204" spans="1:22" ht="15" hidden="1" customHeight="1">
      <c r="A204" s="97" t="s">
        <v>793</v>
      </c>
      <c r="B204" s="97" t="s">
        <v>794</v>
      </c>
      <c r="C204" s="98" t="s">
        <v>40</v>
      </c>
      <c r="D204" s="105" t="s">
        <v>1367</v>
      </c>
      <c r="E204" s="106">
        <v>5.5555555555555558E-3</v>
      </c>
      <c r="F204" s="106">
        <v>4.0127314814814803E-2</v>
      </c>
      <c r="G204" s="107">
        <f>SUM(F204-E204)</f>
        <v>3.4571759259259247E-2</v>
      </c>
      <c r="H204" s="99"/>
      <c r="I204" s="100"/>
      <c r="J204" s="100"/>
      <c r="K204" s="100"/>
      <c r="L204" s="100"/>
      <c r="M204" s="100"/>
      <c r="N204" s="100"/>
      <c r="O204" s="101"/>
      <c r="P204" s="102"/>
      <c r="Q204" s="101"/>
      <c r="R204" s="100"/>
      <c r="S204" s="100"/>
      <c r="T204" s="103"/>
      <c r="U204" s="100"/>
      <c r="V204" s="101"/>
    </row>
    <row r="205" spans="1:22" ht="15" hidden="1" customHeight="1">
      <c r="A205" s="97" t="s">
        <v>280</v>
      </c>
      <c r="B205" s="97" t="s">
        <v>798</v>
      </c>
      <c r="C205" s="98" t="s">
        <v>24</v>
      </c>
      <c r="D205" s="105" t="s">
        <v>1367</v>
      </c>
      <c r="E205" s="106">
        <v>1.1111111111111112E-2</v>
      </c>
      <c r="F205" s="106">
        <v>4.0127314814814803E-2</v>
      </c>
      <c r="G205" s="107">
        <f>SUM(F205-E205)</f>
        <v>2.901620370370369E-2</v>
      </c>
      <c r="H205" s="99"/>
      <c r="I205" s="100"/>
      <c r="J205" s="100"/>
      <c r="K205" s="100"/>
      <c r="L205" s="100"/>
      <c r="M205" s="100"/>
      <c r="N205" s="100"/>
      <c r="O205" s="101"/>
      <c r="P205" s="102"/>
      <c r="Q205" s="101"/>
      <c r="R205" s="100"/>
      <c r="S205" s="100"/>
      <c r="T205" s="103"/>
      <c r="U205" s="100"/>
      <c r="V205" s="100"/>
    </row>
    <row r="206" spans="1:22" ht="15" hidden="1" customHeight="1">
      <c r="A206" s="97" t="s">
        <v>801</v>
      </c>
      <c r="B206" s="97" t="s">
        <v>802</v>
      </c>
      <c r="C206" s="98" t="s">
        <v>40</v>
      </c>
      <c r="D206" s="105" t="s">
        <v>1367</v>
      </c>
      <c r="E206" s="106">
        <v>8.3333333333333332E-3</v>
      </c>
      <c r="F206" s="106">
        <v>4.0127314814814803E-2</v>
      </c>
      <c r="G206" s="107">
        <f>SUM(F206-E206)</f>
        <v>3.1793981481481472E-2</v>
      </c>
      <c r="H206" s="99"/>
      <c r="I206" s="100"/>
      <c r="J206" s="100"/>
      <c r="K206" s="100"/>
      <c r="L206" s="100"/>
      <c r="M206" s="100"/>
      <c r="N206" s="100"/>
      <c r="O206" s="101"/>
      <c r="P206" s="102"/>
      <c r="Q206" s="101"/>
      <c r="R206" s="100"/>
      <c r="S206" s="128"/>
      <c r="T206" s="140"/>
      <c r="U206" s="128"/>
      <c r="V206" s="100"/>
    </row>
    <row r="207" spans="1:22" ht="15" hidden="1" customHeight="1">
      <c r="A207" s="97" t="s">
        <v>806</v>
      </c>
      <c r="B207" s="97" t="s">
        <v>807</v>
      </c>
      <c r="C207" s="98" t="s">
        <v>40</v>
      </c>
      <c r="D207" s="105" t="s">
        <v>1367</v>
      </c>
      <c r="E207" s="106">
        <v>8.3333333333333332E-3</v>
      </c>
      <c r="F207" s="106">
        <v>4.0127314814814803E-2</v>
      </c>
      <c r="G207" s="107">
        <f>SUM(F207-E207)</f>
        <v>3.1793981481481472E-2</v>
      </c>
      <c r="H207" s="99"/>
      <c r="I207" s="100"/>
      <c r="J207" s="100"/>
      <c r="K207" s="100"/>
      <c r="L207" s="100"/>
      <c r="M207" s="100"/>
      <c r="N207" s="100"/>
      <c r="O207" s="101"/>
      <c r="P207" s="102"/>
      <c r="Q207" s="101"/>
      <c r="R207" s="100"/>
      <c r="S207" s="100"/>
      <c r="T207" s="103"/>
      <c r="U207" s="102"/>
      <c r="V207" s="100"/>
    </row>
    <row r="208" spans="1:22" ht="15" hidden="1" customHeight="1">
      <c r="A208" s="97" t="s">
        <v>813</v>
      </c>
      <c r="B208" s="97" t="s">
        <v>814</v>
      </c>
      <c r="C208" s="98" t="s">
        <v>24</v>
      </c>
      <c r="D208" s="105" t="s">
        <v>1367</v>
      </c>
      <c r="E208" s="106">
        <v>5.5555555555555558E-3</v>
      </c>
      <c r="F208" s="106">
        <v>4.0127314814814803E-2</v>
      </c>
      <c r="G208" s="107">
        <f>SUM(F208-E208)</f>
        <v>3.4571759259259247E-2</v>
      </c>
      <c r="H208" s="99"/>
      <c r="I208" s="100"/>
      <c r="J208" s="100"/>
      <c r="K208" s="100"/>
      <c r="L208" s="100"/>
      <c r="M208" s="100"/>
      <c r="N208" s="126"/>
      <c r="O208" s="101"/>
      <c r="P208" s="102"/>
      <c r="Q208" s="101"/>
      <c r="R208" s="100"/>
      <c r="S208" s="100"/>
      <c r="T208" s="103"/>
      <c r="U208" s="100"/>
      <c r="V208" s="100"/>
    </row>
    <row r="209" spans="1:22" ht="15" hidden="1" customHeight="1">
      <c r="A209" s="97" t="s">
        <v>456</v>
      </c>
      <c r="B209" s="97" t="s">
        <v>818</v>
      </c>
      <c r="C209" s="98" t="s">
        <v>40</v>
      </c>
      <c r="D209" s="105" t="s">
        <v>1367</v>
      </c>
      <c r="E209" s="106">
        <v>8.3333333333333332E-3</v>
      </c>
      <c r="F209" s="106">
        <v>4.0127314814814803E-2</v>
      </c>
      <c r="G209" s="107">
        <f>SUM(F209-E209)</f>
        <v>3.1793981481481472E-2</v>
      </c>
      <c r="H209" s="99"/>
      <c r="I209" s="100"/>
      <c r="J209" s="100"/>
      <c r="K209" s="100"/>
      <c r="L209" s="100"/>
      <c r="M209" s="100"/>
      <c r="N209" s="100"/>
      <c r="O209" s="101"/>
      <c r="P209" s="102"/>
      <c r="Q209" s="101"/>
      <c r="R209" s="100"/>
      <c r="S209" s="100"/>
      <c r="T209" s="103"/>
      <c r="U209" s="102"/>
      <c r="V209" s="100"/>
    </row>
    <row r="210" spans="1:22" ht="15" hidden="1" customHeight="1">
      <c r="A210" s="97" t="s">
        <v>834</v>
      </c>
      <c r="B210" s="97" t="s">
        <v>835</v>
      </c>
      <c r="C210" s="98" t="s">
        <v>24</v>
      </c>
      <c r="D210" s="105" t="s">
        <v>1367</v>
      </c>
      <c r="E210" s="106">
        <v>5.5555555555555558E-3</v>
      </c>
      <c r="F210" s="106">
        <v>4.0127314814814803E-2</v>
      </c>
      <c r="G210" s="107">
        <f>SUM(F210-E210)</f>
        <v>3.4571759259259247E-2</v>
      </c>
      <c r="H210" s="99"/>
      <c r="I210" s="100"/>
      <c r="J210" s="100"/>
      <c r="K210" s="100"/>
      <c r="L210" s="100"/>
      <c r="M210" s="100"/>
      <c r="N210" s="100"/>
      <c r="O210" s="101"/>
      <c r="P210" s="102"/>
      <c r="Q210" s="101"/>
      <c r="R210" s="100"/>
      <c r="S210" s="100"/>
      <c r="T210" s="103"/>
      <c r="U210" s="100"/>
      <c r="V210" s="100"/>
    </row>
    <row r="211" spans="1:22" ht="15" hidden="1" customHeight="1">
      <c r="A211" s="97" t="s">
        <v>310</v>
      </c>
      <c r="B211" s="97" t="s">
        <v>839</v>
      </c>
      <c r="C211" s="98" t="s">
        <v>40</v>
      </c>
      <c r="D211" s="105" t="s">
        <v>1367</v>
      </c>
      <c r="E211" s="106">
        <v>8.3333333333333332E-3</v>
      </c>
      <c r="F211" s="106">
        <v>4.0127314814814803E-2</v>
      </c>
      <c r="G211" s="107">
        <f>SUM(F211-E211)</f>
        <v>3.1793981481481472E-2</v>
      </c>
      <c r="H211" s="99"/>
      <c r="I211" s="100"/>
      <c r="J211" s="100"/>
      <c r="K211" s="100"/>
      <c r="L211" s="100"/>
      <c r="M211" s="100"/>
      <c r="N211" s="100"/>
      <c r="O211" s="101"/>
      <c r="P211" s="102"/>
      <c r="Q211" s="101"/>
      <c r="R211" s="100"/>
      <c r="S211" s="111"/>
      <c r="T211" s="110"/>
      <c r="U211" s="111"/>
      <c r="V211" s="100"/>
    </row>
    <row r="212" spans="1:22" ht="15" hidden="1" customHeight="1">
      <c r="A212" s="97" t="s">
        <v>394</v>
      </c>
      <c r="B212" s="97" t="s">
        <v>839</v>
      </c>
      <c r="C212" s="98" t="s">
        <v>40</v>
      </c>
      <c r="D212" s="105" t="s">
        <v>1367</v>
      </c>
      <c r="E212" s="106">
        <v>2.7777777777777779E-3</v>
      </c>
      <c r="F212" s="106">
        <v>4.0127314814814803E-2</v>
      </c>
      <c r="G212" s="107">
        <f>SUM(F212-E212)</f>
        <v>3.7349537037037028E-2</v>
      </c>
      <c r="H212" s="99"/>
      <c r="I212" s="100"/>
      <c r="J212" s="100"/>
      <c r="K212" s="100"/>
      <c r="L212" s="100"/>
      <c r="M212" s="100"/>
      <c r="N212" s="100"/>
      <c r="O212" s="101"/>
      <c r="P212" s="102"/>
      <c r="Q212" s="101"/>
      <c r="R212" s="100"/>
      <c r="S212" s="100"/>
      <c r="T212" s="103"/>
      <c r="U212" s="100"/>
      <c r="V212" s="100"/>
    </row>
    <row r="213" spans="1:22" ht="15" hidden="1" customHeight="1">
      <c r="A213" s="97" t="s">
        <v>846</v>
      </c>
      <c r="B213" s="97" t="s">
        <v>847</v>
      </c>
      <c r="C213" s="98" t="s">
        <v>24</v>
      </c>
      <c r="D213" s="105" t="s">
        <v>1367</v>
      </c>
      <c r="E213" s="106">
        <v>2.7777777777777779E-3</v>
      </c>
      <c r="F213" s="106">
        <v>4.0127314814814803E-2</v>
      </c>
      <c r="G213" s="107">
        <f>SUM(F213-E213)</f>
        <v>3.7349537037037028E-2</v>
      </c>
      <c r="H213" s="99"/>
      <c r="I213" s="100"/>
      <c r="J213" s="100"/>
      <c r="K213" s="100"/>
      <c r="L213" s="100"/>
      <c r="M213" s="100"/>
      <c r="N213" s="100"/>
      <c r="O213" s="101"/>
      <c r="P213" s="102"/>
      <c r="Q213" s="101"/>
      <c r="R213" s="100"/>
      <c r="S213" s="100"/>
      <c r="T213" s="103"/>
      <c r="U213" s="100"/>
      <c r="V213" s="100"/>
    </row>
    <row r="214" spans="1:22" ht="15" hidden="1" customHeight="1">
      <c r="A214" s="97" t="s">
        <v>850</v>
      </c>
      <c r="B214" s="97" t="s">
        <v>851</v>
      </c>
      <c r="C214" s="98" t="s">
        <v>24</v>
      </c>
      <c r="D214" s="105" t="s">
        <v>1367</v>
      </c>
      <c r="E214" s="106">
        <v>2.7777777777777779E-3</v>
      </c>
      <c r="F214" s="106">
        <v>4.0127314814814803E-2</v>
      </c>
      <c r="G214" s="107">
        <f>SUM(F214-E214)</f>
        <v>3.7349537037037028E-2</v>
      </c>
      <c r="H214" s="99"/>
      <c r="I214" s="100"/>
      <c r="J214" s="100"/>
      <c r="K214" s="100"/>
      <c r="L214" s="100"/>
      <c r="M214" s="100"/>
      <c r="N214" s="100"/>
      <c r="O214" s="101"/>
      <c r="P214" s="102"/>
      <c r="Q214" s="101"/>
      <c r="R214" s="100"/>
      <c r="S214" s="100"/>
      <c r="T214" s="103"/>
      <c r="U214" s="102"/>
      <c r="V214" s="100"/>
    </row>
    <row r="215" spans="1:22" ht="15" hidden="1" customHeight="1">
      <c r="A215" s="97" t="s">
        <v>855</v>
      </c>
      <c r="B215" s="97" t="s">
        <v>856</v>
      </c>
      <c r="C215" s="98" t="s">
        <v>40</v>
      </c>
      <c r="D215" s="105" t="s">
        <v>1367</v>
      </c>
      <c r="E215" s="106">
        <v>2.7777777777777779E-3</v>
      </c>
      <c r="F215" s="106">
        <v>4.0127314814814803E-2</v>
      </c>
      <c r="G215" s="107">
        <f>SUM(F215-E215)</f>
        <v>3.7349537037037028E-2</v>
      </c>
      <c r="H215" s="99"/>
      <c r="I215" s="100"/>
      <c r="J215" s="100"/>
      <c r="K215" s="100"/>
      <c r="L215" s="100"/>
      <c r="M215" s="100"/>
      <c r="N215" s="100"/>
      <c r="O215" s="101"/>
      <c r="P215" s="102"/>
      <c r="Q215" s="101"/>
      <c r="R215" s="100"/>
      <c r="S215" s="100"/>
      <c r="T215" s="103"/>
      <c r="U215" s="100"/>
      <c r="V215" s="100"/>
    </row>
    <row r="216" spans="1:22" ht="15" hidden="1" customHeight="1">
      <c r="A216" s="97" t="s">
        <v>860</v>
      </c>
      <c r="B216" s="97" t="s">
        <v>861</v>
      </c>
      <c r="C216" s="98" t="s">
        <v>24</v>
      </c>
      <c r="D216" s="105" t="s">
        <v>1367</v>
      </c>
      <c r="E216" s="106">
        <v>0</v>
      </c>
      <c r="F216" s="106">
        <v>4.0127314814814803E-2</v>
      </c>
      <c r="G216" s="107">
        <f>SUM(F216-E216)</f>
        <v>4.0127314814814803E-2</v>
      </c>
      <c r="H216" s="99"/>
      <c r="I216" s="100"/>
      <c r="J216" s="100"/>
      <c r="K216" s="100"/>
      <c r="L216" s="100"/>
      <c r="M216" s="100"/>
      <c r="N216" s="100"/>
      <c r="O216" s="101"/>
      <c r="P216" s="102"/>
      <c r="Q216" s="101"/>
      <c r="R216" s="100"/>
      <c r="S216" s="102"/>
      <c r="T216" s="103"/>
      <c r="U216" s="100"/>
      <c r="V216" s="100"/>
    </row>
    <row r="217" spans="1:22" ht="15" hidden="1" customHeight="1">
      <c r="A217" s="97" t="s">
        <v>864</v>
      </c>
      <c r="B217" s="97" t="s">
        <v>865</v>
      </c>
      <c r="C217" s="98" t="s">
        <v>40</v>
      </c>
      <c r="D217" s="105" t="s">
        <v>1367</v>
      </c>
      <c r="E217" s="106">
        <v>0</v>
      </c>
      <c r="F217" s="106">
        <v>4.0127314814814803E-2</v>
      </c>
      <c r="G217" s="107">
        <f>SUM(F217-E217)</f>
        <v>4.0127314814814803E-2</v>
      </c>
      <c r="H217" s="99"/>
      <c r="I217" s="100"/>
      <c r="J217" s="100"/>
      <c r="K217" s="100"/>
      <c r="L217" s="100"/>
      <c r="M217" s="100"/>
      <c r="N217" s="100"/>
      <c r="O217" s="101"/>
      <c r="P217" s="102"/>
      <c r="Q217" s="101"/>
      <c r="R217" s="100"/>
      <c r="S217" s="100"/>
      <c r="T217" s="103"/>
      <c r="U217" s="102"/>
      <c r="V217" s="100"/>
    </row>
    <row r="218" spans="1:22" ht="15" hidden="1" customHeight="1">
      <c r="A218" s="97" t="s">
        <v>872</v>
      </c>
      <c r="B218" s="97" t="s">
        <v>873</v>
      </c>
      <c r="C218" s="98" t="s">
        <v>24</v>
      </c>
      <c r="D218" s="105" t="s">
        <v>1367</v>
      </c>
      <c r="E218" s="106">
        <v>1.9444444444444445E-2</v>
      </c>
      <c r="F218" s="106">
        <v>4.0127314814814803E-2</v>
      </c>
      <c r="G218" s="107">
        <f>SUM(F218-E218)</f>
        <v>2.0682870370370358E-2</v>
      </c>
      <c r="H218" s="99"/>
      <c r="I218" s="100"/>
      <c r="J218" s="100"/>
      <c r="K218" s="100"/>
      <c r="L218" s="100"/>
      <c r="M218" s="100"/>
      <c r="N218" s="100"/>
      <c r="O218" s="101"/>
      <c r="P218" s="102"/>
      <c r="Q218" s="101"/>
      <c r="R218" s="100"/>
      <c r="S218" s="100"/>
      <c r="T218" s="103"/>
      <c r="U218" s="100"/>
      <c r="V218" s="100"/>
    </row>
    <row r="219" spans="1:22" ht="15" hidden="1" customHeight="1">
      <c r="A219" s="97" t="s">
        <v>876</v>
      </c>
      <c r="B219" s="97" t="s">
        <v>877</v>
      </c>
      <c r="C219" s="98" t="s">
        <v>24</v>
      </c>
      <c r="D219" s="105" t="s">
        <v>1367</v>
      </c>
      <c r="E219" s="106">
        <v>1.9444444444444445E-2</v>
      </c>
      <c r="F219" s="106">
        <v>4.0127314814814803E-2</v>
      </c>
      <c r="G219" s="107">
        <f>SUM(F219-E219)</f>
        <v>2.0682870370370358E-2</v>
      </c>
      <c r="H219" s="99"/>
      <c r="I219" s="100"/>
      <c r="J219" s="100"/>
      <c r="K219" s="100"/>
      <c r="L219" s="100"/>
      <c r="M219" s="100"/>
      <c r="N219" s="100"/>
      <c r="O219" s="101"/>
      <c r="P219" s="102"/>
      <c r="Q219" s="101"/>
      <c r="R219" s="100"/>
      <c r="S219" s="111"/>
      <c r="T219" s="140"/>
      <c r="U219" s="128"/>
      <c r="V219" s="100"/>
    </row>
    <row r="220" spans="1:22" ht="15" hidden="1" customHeight="1">
      <c r="A220" s="97" t="s">
        <v>885</v>
      </c>
      <c r="B220" s="97" t="s">
        <v>886</v>
      </c>
      <c r="C220" s="98" t="s">
        <v>40</v>
      </c>
      <c r="D220" s="105" t="s">
        <v>1367</v>
      </c>
      <c r="E220" s="106">
        <v>1.9444444444444445E-2</v>
      </c>
      <c r="F220" s="106">
        <v>4.0127314814814803E-2</v>
      </c>
      <c r="G220" s="107">
        <f>SUM(F220-E220)</f>
        <v>2.0682870370370358E-2</v>
      </c>
      <c r="H220" s="99"/>
      <c r="I220" s="100"/>
      <c r="J220" s="100"/>
      <c r="K220" s="100"/>
      <c r="L220" s="100"/>
      <c r="M220" s="100"/>
      <c r="N220" s="100"/>
      <c r="O220" s="101"/>
      <c r="P220" s="102"/>
      <c r="Q220" s="101"/>
      <c r="R220" s="101"/>
      <c r="S220" s="101"/>
      <c r="T220" s="103"/>
      <c r="U220" s="101"/>
      <c r="V220" s="101"/>
    </row>
    <row r="221" spans="1:22" ht="15" hidden="1" customHeight="1">
      <c r="A221" s="97" t="s">
        <v>892</v>
      </c>
      <c r="B221" s="97" t="s">
        <v>893</v>
      </c>
      <c r="C221" s="98" t="s">
        <v>40</v>
      </c>
      <c r="D221" s="105" t="s">
        <v>1367</v>
      </c>
      <c r="E221" s="106">
        <v>1.9444444444444445E-2</v>
      </c>
      <c r="F221" s="106">
        <v>4.0127314814814803E-2</v>
      </c>
      <c r="G221" s="107">
        <f>SUM(F221-E221)</f>
        <v>2.0682870370370358E-2</v>
      </c>
      <c r="H221" s="99"/>
      <c r="I221" s="100"/>
      <c r="J221" s="100"/>
      <c r="K221" s="100"/>
      <c r="L221" s="100"/>
      <c r="M221" s="100"/>
      <c r="N221" s="100"/>
      <c r="O221" s="101"/>
      <c r="P221" s="102"/>
      <c r="Q221" s="101"/>
      <c r="R221" s="100"/>
      <c r="S221" s="111"/>
      <c r="T221" s="110"/>
      <c r="U221" s="111"/>
      <c r="V221" s="100"/>
    </row>
    <row r="222" spans="1:22" ht="15" hidden="1" customHeight="1">
      <c r="A222" s="97" t="s">
        <v>898</v>
      </c>
      <c r="B222" s="97" t="s">
        <v>899</v>
      </c>
      <c r="C222" s="98" t="s">
        <v>40</v>
      </c>
      <c r="D222" s="105" t="s">
        <v>1367</v>
      </c>
      <c r="E222" s="106">
        <v>1.9444444444444445E-2</v>
      </c>
      <c r="F222" s="106">
        <v>4.0127314814814803E-2</v>
      </c>
      <c r="G222" s="107">
        <f>SUM(F222-E222)</f>
        <v>2.0682870370370358E-2</v>
      </c>
      <c r="H222" s="99"/>
      <c r="I222" s="100"/>
      <c r="J222" s="100"/>
      <c r="K222" s="100"/>
      <c r="L222" s="100"/>
      <c r="M222" s="100"/>
      <c r="N222" s="100"/>
      <c r="O222" s="101"/>
      <c r="P222" s="102"/>
      <c r="Q222" s="101"/>
      <c r="R222" s="100"/>
      <c r="S222" s="100"/>
      <c r="T222" s="103"/>
      <c r="U222" s="100"/>
      <c r="V222" s="100"/>
    </row>
    <row r="223" spans="1:22" ht="15" hidden="1" customHeight="1">
      <c r="A223" s="97" t="s">
        <v>902</v>
      </c>
      <c r="B223" s="97" t="s">
        <v>903</v>
      </c>
      <c r="C223" s="98" t="s">
        <v>40</v>
      </c>
      <c r="D223" s="105" t="s">
        <v>1367</v>
      </c>
      <c r="E223" s="106">
        <v>1.6666666666666666E-2</v>
      </c>
      <c r="F223" s="106">
        <v>4.0127314814814803E-2</v>
      </c>
      <c r="G223" s="107">
        <f>SUM(F223-E223)</f>
        <v>2.3460648148148137E-2</v>
      </c>
      <c r="H223" s="99"/>
      <c r="I223" s="100"/>
      <c r="J223" s="100"/>
      <c r="K223" s="100"/>
      <c r="L223" s="100"/>
      <c r="M223" s="100"/>
      <c r="N223" s="100"/>
      <c r="O223" s="101"/>
      <c r="P223" s="102"/>
      <c r="Q223" s="101"/>
      <c r="R223" s="100"/>
      <c r="S223" s="100"/>
      <c r="T223" s="103"/>
      <c r="U223" s="100"/>
      <c r="V223" s="100"/>
    </row>
    <row r="224" spans="1:22" ht="15" hidden="1" customHeight="1">
      <c r="A224" s="97" t="s">
        <v>907</v>
      </c>
      <c r="B224" s="97" t="s">
        <v>903</v>
      </c>
      <c r="C224" s="98" t="s">
        <v>40</v>
      </c>
      <c r="D224" s="105" t="s">
        <v>1367</v>
      </c>
      <c r="E224" s="106">
        <v>1.6666666666666666E-2</v>
      </c>
      <c r="F224" s="106">
        <v>4.0127314814814803E-2</v>
      </c>
      <c r="G224" s="107">
        <f>SUM(F224-E224)</f>
        <v>2.3460648148148137E-2</v>
      </c>
      <c r="H224" s="99"/>
      <c r="I224" s="100"/>
      <c r="J224" s="100"/>
      <c r="K224" s="100"/>
      <c r="L224" s="100"/>
      <c r="M224" s="100"/>
      <c r="N224" s="100"/>
      <c r="O224" s="101"/>
      <c r="P224" s="102"/>
      <c r="Q224" s="101"/>
      <c r="R224" s="109"/>
      <c r="S224" s="114"/>
      <c r="T224" s="112"/>
      <c r="U224" s="114"/>
      <c r="V224" s="100"/>
    </row>
    <row r="225" spans="1:25" ht="15" hidden="1" customHeight="1">
      <c r="A225" s="97" t="s">
        <v>280</v>
      </c>
      <c r="B225" s="97" t="s">
        <v>903</v>
      </c>
      <c r="C225" s="98" t="s">
        <v>24</v>
      </c>
      <c r="D225" s="105" t="s">
        <v>1367</v>
      </c>
      <c r="E225" s="106">
        <v>1.3888888888888888E-2</v>
      </c>
      <c r="F225" s="106">
        <v>4.0127314814814803E-2</v>
      </c>
      <c r="G225" s="107">
        <f>SUM(F225-E225)</f>
        <v>2.6238425925925915E-2</v>
      </c>
      <c r="H225" s="99"/>
      <c r="I225" s="100"/>
      <c r="J225" s="100"/>
      <c r="K225" s="100"/>
      <c r="L225" s="100"/>
      <c r="M225" s="100"/>
      <c r="N225" s="100"/>
      <c r="O225" s="101"/>
      <c r="P225" s="102"/>
      <c r="Q225" s="101"/>
      <c r="R225" s="100"/>
      <c r="S225" s="114"/>
      <c r="T225" s="112"/>
      <c r="U225" s="114"/>
      <c r="V225" s="100"/>
    </row>
    <row r="226" spans="1:25" ht="15" hidden="1" customHeight="1">
      <c r="A226" s="97" t="s">
        <v>914</v>
      </c>
      <c r="B226" s="97" t="s">
        <v>903</v>
      </c>
      <c r="C226" s="98" t="s">
        <v>24</v>
      </c>
      <c r="D226" s="105" t="s">
        <v>1367</v>
      </c>
      <c r="E226" s="106">
        <v>1.6666666666666666E-2</v>
      </c>
      <c r="F226" s="106">
        <v>4.0127314814814803E-2</v>
      </c>
      <c r="G226" s="107">
        <f>SUM(F226-E226)</f>
        <v>2.3460648148148137E-2</v>
      </c>
      <c r="H226" s="99"/>
      <c r="I226" s="100"/>
      <c r="J226" s="100"/>
      <c r="K226" s="100"/>
      <c r="L226" s="100"/>
      <c r="M226" s="100"/>
      <c r="N226" s="100"/>
      <c r="O226" s="101"/>
      <c r="P226" s="102"/>
      <c r="Q226" s="101"/>
      <c r="R226" s="100"/>
      <c r="S226" s="100"/>
      <c r="T226" s="103"/>
      <c r="U226" s="100"/>
      <c r="V226" s="100"/>
    </row>
    <row r="227" spans="1:25" ht="15" hidden="1" customHeight="1">
      <c r="A227" s="97" t="s">
        <v>919</v>
      </c>
      <c r="B227" s="97" t="s">
        <v>920</v>
      </c>
      <c r="C227" s="98" t="s">
        <v>40</v>
      </c>
      <c r="D227" s="105" t="s">
        <v>1367</v>
      </c>
      <c r="E227" s="106">
        <v>1.6666666666666666E-2</v>
      </c>
      <c r="F227" s="106">
        <v>4.0127314814814803E-2</v>
      </c>
      <c r="G227" s="107">
        <f>SUM(F227-E227)</f>
        <v>2.3460648148148137E-2</v>
      </c>
      <c r="H227" s="99"/>
      <c r="I227" s="100"/>
      <c r="J227" s="100"/>
      <c r="K227" s="100"/>
      <c r="L227" s="100"/>
      <c r="M227" s="100"/>
      <c r="N227" s="100"/>
      <c r="O227" s="101"/>
      <c r="P227" s="102"/>
      <c r="Q227" s="101"/>
      <c r="R227" s="100"/>
      <c r="S227" s="100"/>
      <c r="T227" s="103"/>
      <c r="U227" s="100"/>
      <c r="V227" s="100"/>
    </row>
    <row r="228" spans="1:25" ht="15" hidden="1" customHeight="1">
      <c r="A228" s="97" t="s">
        <v>924</v>
      </c>
      <c r="B228" s="97" t="s">
        <v>925</v>
      </c>
      <c r="C228" s="98" t="s">
        <v>40</v>
      </c>
      <c r="D228" s="105" t="s">
        <v>1367</v>
      </c>
      <c r="E228" s="106">
        <v>1.6666666666666666E-2</v>
      </c>
      <c r="F228" s="106">
        <v>4.0127314814814803E-2</v>
      </c>
      <c r="G228" s="107">
        <f>SUM(F228-E228)</f>
        <v>2.3460648148148137E-2</v>
      </c>
      <c r="H228" s="99"/>
      <c r="I228" s="100"/>
      <c r="J228" s="100"/>
      <c r="K228" s="100"/>
      <c r="L228" s="100"/>
      <c r="M228" s="100"/>
      <c r="N228" s="100"/>
      <c r="O228" s="101"/>
      <c r="P228" s="102"/>
      <c r="Q228" s="101"/>
      <c r="R228" s="100"/>
      <c r="S228" s="100"/>
      <c r="T228" s="103"/>
      <c r="U228" s="100"/>
      <c r="V228" s="100"/>
    </row>
    <row r="229" spans="1:25" ht="15" hidden="1" customHeight="1">
      <c r="A229" s="97" t="s">
        <v>939</v>
      </c>
      <c r="B229" s="97" t="s">
        <v>940</v>
      </c>
      <c r="C229" s="98" t="s">
        <v>40</v>
      </c>
      <c r="D229" s="105" t="s">
        <v>1367</v>
      </c>
      <c r="E229" s="106">
        <v>1.6666666666666666E-2</v>
      </c>
      <c r="F229" s="106">
        <v>4.0127314814814803E-2</v>
      </c>
      <c r="G229" s="107">
        <f>SUM(F229-E229)</f>
        <v>2.3460648148148137E-2</v>
      </c>
      <c r="H229" s="99"/>
      <c r="I229" s="100"/>
      <c r="J229" s="100"/>
      <c r="K229" s="100"/>
      <c r="L229" s="100"/>
      <c r="M229" s="100"/>
      <c r="N229" s="100"/>
      <c r="O229" s="101"/>
      <c r="P229" s="102"/>
      <c r="Q229" s="101"/>
      <c r="R229" s="100"/>
      <c r="S229" s="100"/>
      <c r="T229" s="103"/>
      <c r="U229" s="100"/>
      <c r="V229" s="100"/>
    </row>
    <row r="230" spans="1:25" ht="15" hidden="1" customHeight="1">
      <c r="A230" s="97" t="s">
        <v>253</v>
      </c>
      <c r="B230" s="97" t="s">
        <v>942</v>
      </c>
      <c r="C230" s="98" t="s">
        <v>40</v>
      </c>
      <c r="D230" s="105" t="s">
        <v>1367</v>
      </c>
      <c r="E230" s="106">
        <v>1.6666666666666666E-2</v>
      </c>
      <c r="F230" s="106">
        <v>4.0127314814814803E-2</v>
      </c>
      <c r="G230" s="107">
        <f>SUM(F230-E230)</f>
        <v>2.3460648148148137E-2</v>
      </c>
      <c r="H230" s="99"/>
      <c r="I230" s="100"/>
      <c r="J230" s="100"/>
      <c r="K230" s="100"/>
      <c r="L230" s="100"/>
      <c r="M230" s="100"/>
      <c r="N230" s="100"/>
      <c r="O230" s="101"/>
      <c r="P230" s="102"/>
      <c r="Q230" s="101"/>
      <c r="R230" s="100"/>
      <c r="S230" s="100"/>
      <c r="T230" s="103"/>
      <c r="U230" s="100"/>
      <c r="V230" s="100"/>
    </row>
    <row r="231" spans="1:25" ht="15" hidden="1" customHeight="1">
      <c r="A231" s="97" t="s">
        <v>946</v>
      </c>
      <c r="B231" s="97" t="s">
        <v>947</v>
      </c>
      <c r="C231" s="98" t="s">
        <v>24</v>
      </c>
      <c r="D231" s="105" t="s">
        <v>1367</v>
      </c>
      <c r="E231" s="106">
        <v>1.6666666666666666E-2</v>
      </c>
      <c r="F231" s="106">
        <v>4.0127314814814803E-2</v>
      </c>
      <c r="G231" s="107">
        <f>SUM(F231-E231)</f>
        <v>2.3460648148148137E-2</v>
      </c>
      <c r="H231" s="99"/>
      <c r="I231" s="100"/>
      <c r="J231" s="100"/>
      <c r="K231" s="100"/>
      <c r="L231" s="100"/>
      <c r="M231" s="100"/>
      <c r="N231" s="100"/>
      <c r="O231" s="101"/>
      <c r="P231" s="102"/>
      <c r="S231" s="102"/>
      <c r="T231" s="103"/>
      <c r="U231" s="100"/>
      <c r="V231" s="100"/>
    </row>
    <row r="232" spans="1:25" ht="15" hidden="1" customHeight="1">
      <c r="A232" s="97" t="s">
        <v>950</v>
      </c>
      <c r="B232" s="97" t="s">
        <v>951</v>
      </c>
      <c r="C232" s="98" t="s">
        <v>24</v>
      </c>
      <c r="D232" s="105" t="s">
        <v>1367</v>
      </c>
      <c r="E232" s="106">
        <v>1.6666666666666666E-2</v>
      </c>
      <c r="F232" s="106">
        <v>4.0127314814814803E-2</v>
      </c>
      <c r="G232" s="107">
        <f>SUM(F232-E232)</f>
        <v>2.3460648148148137E-2</v>
      </c>
      <c r="H232" s="99"/>
      <c r="I232" s="100"/>
      <c r="J232" s="100"/>
      <c r="K232" s="100"/>
      <c r="L232" s="100"/>
      <c r="M232" s="100"/>
      <c r="N232" s="100"/>
      <c r="O232" s="101"/>
      <c r="P232" s="102"/>
      <c r="S232" s="102"/>
      <c r="T232" s="103"/>
      <c r="U232" s="100"/>
      <c r="V232" s="100"/>
    </row>
    <row r="233" spans="1:25" ht="15" hidden="1" customHeight="1">
      <c r="A233" s="97" t="s">
        <v>456</v>
      </c>
      <c r="B233" s="97" t="s">
        <v>951</v>
      </c>
      <c r="C233" s="98" t="s">
        <v>40</v>
      </c>
      <c r="D233" s="105" t="s">
        <v>1367</v>
      </c>
      <c r="E233" s="106">
        <v>1.3888888888888888E-2</v>
      </c>
      <c r="F233" s="106">
        <v>4.0127314814814803E-2</v>
      </c>
      <c r="G233" s="107">
        <f>SUM(F233-E233)</f>
        <v>2.6238425925925915E-2</v>
      </c>
      <c r="H233" s="99"/>
      <c r="I233" s="100"/>
      <c r="J233" s="100"/>
      <c r="K233" s="100"/>
      <c r="L233" s="100"/>
      <c r="M233" s="100"/>
      <c r="N233" s="100"/>
      <c r="O233" s="101"/>
      <c r="P233" s="102"/>
      <c r="R233" s="100"/>
      <c r="S233" s="102"/>
      <c r="T233" s="103"/>
      <c r="U233" s="100"/>
      <c r="V233" s="100"/>
    </row>
    <row r="234" spans="1:25" ht="15" hidden="1" customHeight="1">
      <c r="A234" s="97" t="s">
        <v>956</v>
      </c>
      <c r="B234" s="97" t="s">
        <v>957</v>
      </c>
      <c r="C234" s="98" t="s">
        <v>40</v>
      </c>
      <c r="D234" s="105" t="s">
        <v>1367</v>
      </c>
      <c r="E234" s="106">
        <v>1.3888888888888888E-2</v>
      </c>
      <c r="F234" s="106">
        <v>4.0127314814814803E-2</v>
      </c>
      <c r="G234" s="107">
        <f>SUM(F234-E234)</f>
        <v>2.6238425925925915E-2</v>
      </c>
      <c r="H234" s="99"/>
      <c r="I234" s="100"/>
      <c r="J234" s="100"/>
      <c r="K234" s="100"/>
      <c r="L234" s="100"/>
      <c r="M234" s="100"/>
      <c r="N234" s="100"/>
      <c r="O234" s="101"/>
      <c r="P234" s="102"/>
      <c r="Q234" s="101"/>
      <c r="R234" s="100"/>
      <c r="S234" s="100"/>
      <c r="T234" s="103"/>
      <c r="U234" s="100"/>
      <c r="V234" s="100"/>
    </row>
    <row r="235" spans="1:25" ht="15" hidden="1" customHeight="1">
      <c r="A235" s="97" t="s">
        <v>280</v>
      </c>
      <c r="B235" s="97" t="s">
        <v>960</v>
      </c>
      <c r="C235" s="98" t="s">
        <v>24</v>
      </c>
      <c r="D235" s="105" t="s">
        <v>1367</v>
      </c>
      <c r="E235" s="106">
        <v>1.6666666666666666E-2</v>
      </c>
      <c r="F235" s="106">
        <v>4.0127314814814803E-2</v>
      </c>
      <c r="G235" s="107">
        <f>SUM(F235-E235)</f>
        <v>2.3460648148148137E-2</v>
      </c>
      <c r="H235" s="99"/>
      <c r="I235" s="100"/>
      <c r="J235" s="100"/>
      <c r="K235" s="100"/>
      <c r="L235" s="100"/>
      <c r="M235" s="100"/>
      <c r="N235" s="100"/>
      <c r="O235" s="101"/>
      <c r="P235" s="102"/>
      <c r="Q235" s="101"/>
      <c r="R235" s="100"/>
      <c r="S235" s="100"/>
      <c r="T235" s="103"/>
      <c r="U235" s="100"/>
      <c r="V235" s="100"/>
    </row>
    <row r="236" spans="1:25" ht="15" hidden="1" customHeight="1">
      <c r="A236" s="97" t="s">
        <v>496</v>
      </c>
      <c r="B236" s="97" t="s">
        <v>962</v>
      </c>
      <c r="C236" s="98" t="s">
        <v>40</v>
      </c>
      <c r="D236" s="105" t="s">
        <v>1367</v>
      </c>
      <c r="E236" s="106">
        <v>1.3888888888888888E-2</v>
      </c>
      <c r="F236" s="106">
        <v>4.0127314814814803E-2</v>
      </c>
      <c r="G236" s="107">
        <f>SUM(F236-E236)</f>
        <v>2.6238425925925915E-2</v>
      </c>
      <c r="H236" s="99"/>
      <c r="I236" s="100"/>
      <c r="J236" s="100"/>
      <c r="K236" s="100"/>
      <c r="L236" s="100"/>
      <c r="M236" s="100"/>
      <c r="N236" s="100"/>
      <c r="O236" s="101"/>
      <c r="P236" s="102"/>
      <c r="Q236" s="101"/>
      <c r="R236" s="100"/>
      <c r="S236" s="102"/>
      <c r="T236" s="103"/>
      <c r="U236" s="100"/>
      <c r="V236" s="100"/>
    </row>
    <row r="237" spans="1:25" ht="15" hidden="1" customHeight="1">
      <c r="A237" s="97" t="s">
        <v>261</v>
      </c>
      <c r="B237" s="97" t="s">
        <v>965</v>
      </c>
      <c r="C237" s="98" t="s">
        <v>40</v>
      </c>
      <c r="D237" s="105" t="s">
        <v>1367</v>
      </c>
      <c r="E237" s="106">
        <v>1.3888888888888888E-2</v>
      </c>
      <c r="F237" s="106">
        <v>4.0127314814814803E-2</v>
      </c>
      <c r="G237" s="107">
        <f>SUM(F237-E237)</f>
        <v>2.6238425925925915E-2</v>
      </c>
      <c r="H237" s="99"/>
      <c r="I237" s="100"/>
      <c r="J237" s="100"/>
      <c r="K237" s="100"/>
      <c r="L237" s="100"/>
      <c r="M237" s="100"/>
      <c r="N237" s="100"/>
      <c r="O237" s="101"/>
      <c r="P237" s="102"/>
      <c r="Q237" s="101"/>
      <c r="R237" s="100"/>
      <c r="S237" s="100"/>
      <c r="T237" s="103"/>
      <c r="U237" s="100"/>
      <c r="V237" s="100"/>
    </row>
    <row r="238" spans="1:25" ht="15" hidden="1" customHeight="1">
      <c r="A238" s="97" t="s">
        <v>261</v>
      </c>
      <c r="B238" s="97" t="s">
        <v>969</v>
      </c>
      <c r="C238" s="98" t="s">
        <v>40</v>
      </c>
      <c r="D238" s="105" t="s">
        <v>1367</v>
      </c>
      <c r="E238" s="106">
        <v>1.3888888888888888E-2</v>
      </c>
      <c r="F238" s="106">
        <v>4.0127314814814803E-2</v>
      </c>
      <c r="G238" s="107">
        <f>SUM(F238-E238)</f>
        <v>2.6238425925925915E-2</v>
      </c>
      <c r="H238" s="99"/>
      <c r="I238" s="100"/>
      <c r="J238" s="100"/>
      <c r="K238" s="100"/>
      <c r="L238" s="100"/>
      <c r="M238" s="100"/>
      <c r="N238" s="100"/>
      <c r="O238" s="101"/>
      <c r="P238" s="102"/>
      <c r="Q238" s="101"/>
      <c r="R238" s="100"/>
      <c r="S238" s="100"/>
      <c r="T238" s="103"/>
      <c r="U238" s="100"/>
      <c r="V238" s="100"/>
    </row>
    <row r="239" spans="1:25" ht="15" hidden="1" customHeight="1">
      <c r="A239" s="97" t="s">
        <v>834</v>
      </c>
      <c r="B239" s="97" t="s">
        <v>973</v>
      </c>
      <c r="C239" s="98" t="s">
        <v>24</v>
      </c>
      <c r="D239" s="105" t="s">
        <v>1367</v>
      </c>
      <c r="E239" s="106">
        <v>1.3888888888888888E-2</v>
      </c>
      <c r="F239" s="106">
        <v>4.0127314814814803E-2</v>
      </c>
      <c r="G239" s="107">
        <f>SUM(F239-E239)</f>
        <v>2.6238425925925915E-2</v>
      </c>
      <c r="H239" s="99"/>
      <c r="I239" s="100"/>
      <c r="J239" s="100"/>
      <c r="K239" s="100"/>
      <c r="L239" s="100"/>
      <c r="M239" s="100"/>
      <c r="N239" s="100"/>
      <c r="O239" s="101"/>
      <c r="P239" s="102"/>
      <c r="Q239" s="101"/>
      <c r="R239" s="100"/>
      <c r="S239" s="100"/>
      <c r="T239" s="103"/>
      <c r="U239" s="100"/>
      <c r="V239" s="100"/>
    </row>
    <row r="240" spans="1:25" ht="15" hidden="1" customHeight="1">
      <c r="A240" s="116" t="s">
        <v>85</v>
      </c>
      <c r="B240" s="116" t="s">
        <v>981</v>
      </c>
      <c r="C240" s="105" t="s">
        <v>40</v>
      </c>
      <c r="D240" s="105" t="s">
        <v>1367</v>
      </c>
      <c r="E240" s="106">
        <v>1.3888888888888888E-2</v>
      </c>
      <c r="F240" s="106">
        <v>4.0127314814814803E-2</v>
      </c>
      <c r="G240" s="107">
        <f>SUM(F240-E240)</f>
        <v>2.6238425925925915E-2</v>
      </c>
      <c r="H240" s="141"/>
      <c r="I240" s="100"/>
      <c r="J240" s="100"/>
      <c r="K240" s="100"/>
      <c r="L240" s="100"/>
      <c r="M240" s="109"/>
      <c r="N240" s="109"/>
      <c r="O240" s="117"/>
      <c r="P240" s="109"/>
      <c r="Q240" s="101"/>
      <c r="R240" s="100"/>
      <c r="S240" s="109"/>
      <c r="T240" s="118"/>
      <c r="U240" s="109"/>
      <c r="V240" s="109"/>
      <c r="W240" s="109"/>
      <c r="X240" s="109"/>
      <c r="Y240" s="109"/>
    </row>
    <row r="241" spans="1:22" ht="15" hidden="1" customHeight="1">
      <c r="A241" s="97" t="s">
        <v>402</v>
      </c>
      <c r="B241" s="97" t="s">
        <v>983</v>
      </c>
      <c r="C241" s="98" t="s">
        <v>40</v>
      </c>
      <c r="D241" s="105" t="s">
        <v>1367</v>
      </c>
      <c r="E241" s="106">
        <v>1.3888888888888888E-2</v>
      </c>
      <c r="F241" s="106">
        <v>4.0127314814814803E-2</v>
      </c>
      <c r="G241" s="107">
        <f>SUM(F241-E241)</f>
        <v>2.6238425925925915E-2</v>
      </c>
      <c r="H241" s="99"/>
      <c r="I241" s="100"/>
      <c r="J241" s="100"/>
      <c r="K241" s="100"/>
      <c r="L241" s="100"/>
      <c r="M241" s="100"/>
      <c r="N241" s="100"/>
      <c r="O241" s="101"/>
      <c r="P241" s="102"/>
      <c r="Q241" s="101"/>
      <c r="R241" s="100"/>
      <c r="S241" s="100"/>
      <c r="T241" s="103"/>
      <c r="U241" s="100"/>
      <c r="V241" s="100"/>
    </row>
    <row r="242" spans="1:22" ht="15" hidden="1" customHeight="1">
      <c r="A242" s="97" t="s">
        <v>589</v>
      </c>
      <c r="B242" s="97" t="s">
        <v>987</v>
      </c>
      <c r="C242" s="98" t="s">
        <v>40</v>
      </c>
      <c r="D242" s="105" t="s">
        <v>1367</v>
      </c>
      <c r="E242" s="106">
        <v>1.3888888888888888E-2</v>
      </c>
      <c r="F242" s="106">
        <v>4.0127314814814803E-2</v>
      </c>
      <c r="G242" s="107">
        <f>SUM(F242-E242)</f>
        <v>2.6238425925925915E-2</v>
      </c>
      <c r="H242" s="99"/>
      <c r="I242" s="100"/>
      <c r="J242" s="100"/>
      <c r="K242" s="100"/>
      <c r="L242" s="100"/>
      <c r="M242" s="100"/>
      <c r="N242" s="100"/>
      <c r="O242" s="101"/>
      <c r="P242" s="102"/>
      <c r="Q242" s="101"/>
      <c r="R242" s="100"/>
      <c r="S242" s="100"/>
      <c r="T242" s="103"/>
      <c r="U242" s="102"/>
      <c r="V242" s="100"/>
    </row>
    <row r="243" spans="1:22" ht="15" hidden="1" customHeight="1">
      <c r="A243" s="97" t="s">
        <v>995</v>
      </c>
      <c r="B243" s="97" t="s">
        <v>996</v>
      </c>
      <c r="C243" s="98" t="s">
        <v>40</v>
      </c>
      <c r="D243" s="105" t="s">
        <v>1367</v>
      </c>
      <c r="E243" s="106">
        <v>1.1111111111111112E-2</v>
      </c>
      <c r="F243" s="106">
        <v>4.0127314814814803E-2</v>
      </c>
      <c r="G243" s="107">
        <f>SUM(F243-E243)</f>
        <v>2.901620370370369E-2</v>
      </c>
      <c r="H243" s="99"/>
      <c r="I243" s="100"/>
      <c r="J243" s="100"/>
      <c r="K243" s="100"/>
      <c r="L243" s="100"/>
      <c r="M243" s="100"/>
      <c r="N243" s="100"/>
      <c r="O243" s="101"/>
      <c r="P243" s="101"/>
      <c r="Q243" s="101"/>
      <c r="R243" s="100"/>
      <c r="S243" s="100"/>
      <c r="T243" s="103"/>
      <c r="U243" s="100"/>
      <c r="V243" s="100"/>
    </row>
    <row r="244" spans="1:22" ht="15" hidden="1" customHeight="1">
      <c r="A244" s="97" t="s">
        <v>77</v>
      </c>
      <c r="B244" s="97" t="s">
        <v>996</v>
      </c>
      <c r="C244" s="98" t="s">
        <v>24</v>
      </c>
      <c r="D244" s="105" t="s">
        <v>1367</v>
      </c>
      <c r="E244" s="106">
        <v>1.3888888888888888E-2</v>
      </c>
      <c r="F244" s="106">
        <v>4.0127314814814803E-2</v>
      </c>
      <c r="G244" s="107">
        <f>SUM(F244-E244)</f>
        <v>2.6238425925925915E-2</v>
      </c>
      <c r="H244" s="99"/>
      <c r="I244" s="100"/>
      <c r="J244" s="100"/>
      <c r="K244" s="100"/>
      <c r="L244" s="100"/>
      <c r="M244" s="100"/>
      <c r="N244" s="100"/>
      <c r="O244" s="101"/>
      <c r="P244" s="101"/>
      <c r="Q244" s="101"/>
      <c r="R244" s="100"/>
      <c r="S244" s="100"/>
      <c r="T244" s="103"/>
      <c r="U244" s="100"/>
      <c r="V244" s="100"/>
    </row>
    <row r="245" spans="1:22" ht="15" hidden="1" customHeight="1">
      <c r="A245" s="97" t="s">
        <v>1004</v>
      </c>
      <c r="B245" s="97" t="s">
        <v>1005</v>
      </c>
      <c r="C245" s="98" t="s">
        <v>40</v>
      </c>
      <c r="D245" s="105" t="s">
        <v>1367</v>
      </c>
      <c r="E245" s="106">
        <v>1.3888888888888888E-2</v>
      </c>
      <c r="F245" s="106">
        <v>4.0127314814814803E-2</v>
      </c>
      <c r="G245" s="107">
        <f>SUM(F245-E245)</f>
        <v>2.6238425925925915E-2</v>
      </c>
      <c r="H245" s="99"/>
      <c r="I245" s="100"/>
      <c r="J245" s="100"/>
      <c r="K245" s="100"/>
      <c r="L245" s="100"/>
      <c r="M245" s="100"/>
      <c r="N245" s="100"/>
      <c r="O245" s="101"/>
      <c r="P245" s="102"/>
      <c r="Q245" s="101"/>
      <c r="R245" s="100"/>
      <c r="S245" s="100"/>
      <c r="T245" s="103"/>
      <c r="U245" s="100"/>
      <c r="V245" s="100"/>
    </row>
    <row r="246" spans="1:22" ht="15" hidden="1" customHeight="1">
      <c r="A246" s="97" t="s">
        <v>157</v>
      </c>
      <c r="B246" s="97" t="s">
        <v>1011</v>
      </c>
      <c r="C246" s="98" t="s">
        <v>24</v>
      </c>
      <c r="D246" s="105" t="s">
        <v>1367</v>
      </c>
      <c r="E246" s="106">
        <v>1.6666666666666666E-2</v>
      </c>
      <c r="F246" s="106">
        <v>4.0127314814814803E-2</v>
      </c>
      <c r="G246" s="107">
        <f>SUM(F246-E246)</f>
        <v>2.3460648148148137E-2</v>
      </c>
      <c r="H246" s="99"/>
      <c r="I246" s="100"/>
      <c r="J246" s="100"/>
      <c r="K246" s="100"/>
      <c r="L246" s="100"/>
      <c r="M246" s="100"/>
      <c r="N246" s="100"/>
      <c r="O246" s="101"/>
      <c r="P246" s="101"/>
      <c r="Q246" s="101"/>
      <c r="R246" s="100"/>
      <c r="S246" s="102"/>
      <c r="T246" s="103"/>
      <c r="U246" s="100"/>
      <c r="V246" s="100"/>
    </row>
    <row r="247" spans="1:22" ht="15" hidden="1" customHeight="1">
      <c r="A247" s="97" t="s">
        <v>261</v>
      </c>
      <c r="B247" s="97" t="s">
        <v>1014</v>
      </c>
      <c r="C247" s="98" t="s">
        <v>40</v>
      </c>
      <c r="D247" s="105" t="s">
        <v>1367</v>
      </c>
      <c r="E247" s="106">
        <v>1.1111111111111112E-2</v>
      </c>
      <c r="F247" s="106">
        <v>4.0127314814814803E-2</v>
      </c>
      <c r="G247" s="107">
        <f>SUM(F247-E247)</f>
        <v>2.901620370370369E-2</v>
      </c>
      <c r="H247" s="99"/>
      <c r="I247" s="100"/>
      <c r="J247" s="100"/>
      <c r="K247" s="100"/>
      <c r="L247" s="100"/>
      <c r="M247" s="100"/>
      <c r="N247" s="100"/>
      <c r="O247" s="101"/>
      <c r="P247" s="102"/>
      <c r="Q247" s="101"/>
      <c r="R247" s="100"/>
      <c r="S247" s="100"/>
      <c r="T247" s="103"/>
      <c r="U247" s="100"/>
      <c r="V247" s="100"/>
    </row>
    <row r="248" spans="1:22" ht="15" hidden="1" customHeight="1">
      <c r="A248" s="97" t="s">
        <v>261</v>
      </c>
      <c r="B248" s="97" t="s">
        <v>1017</v>
      </c>
      <c r="C248" s="98" t="s">
        <v>40</v>
      </c>
      <c r="D248" s="105" t="s">
        <v>1367</v>
      </c>
      <c r="E248" s="106">
        <v>1.1111111111111112E-2</v>
      </c>
      <c r="F248" s="106">
        <v>4.0127314814814803E-2</v>
      </c>
      <c r="G248" s="107">
        <f>SUM(F248-E248)</f>
        <v>2.901620370370369E-2</v>
      </c>
      <c r="H248" s="99"/>
      <c r="I248" s="100"/>
      <c r="J248" s="100"/>
      <c r="K248" s="100"/>
      <c r="L248" s="100"/>
      <c r="M248" s="100"/>
      <c r="N248" s="100"/>
      <c r="O248" s="115"/>
      <c r="P248" s="101"/>
      <c r="Q248" s="101"/>
      <c r="R248" s="100"/>
      <c r="S248" s="100"/>
      <c r="T248" s="103"/>
      <c r="U248" s="100"/>
      <c r="V248" s="100"/>
    </row>
    <row r="249" spans="1:22" ht="15" hidden="1" customHeight="1">
      <c r="A249" s="97" t="s">
        <v>1020</v>
      </c>
      <c r="B249" s="97" t="s">
        <v>1021</v>
      </c>
      <c r="C249" s="98" t="s">
        <v>40</v>
      </c>
      <c r="D249" s="105" t="s">
        <v>1367</v>
      </c>
      <c r="E249" s="106">
        <v>1.1111111111111112E-2</v>
      </c>
      <c r="F249" s="106">
        <v>4.0127314814814803E-2</v>
      </c>
      <c r="G249" s="107">
        <f>SUM(F249-E249)</f>
        <v>2.901620370370369E-2</v>
      </c>
      <c r="H249" s="99"/>
      <c r="I249" s="100"/>
      <c r="J249" s="100"/>
      <c r="K249" s="100"/>
      <c r="L249" s="100"/>
      <c r="M249" s="100"/>
      <c r="N249" s="100"/>
      <c r="O249" s="101"/>
      <c r="P249" s="101"/>
      <c r="Q249" s="101"/>
      <c r="R249" s="100"/>
      <c r="S249" s="100"/>
      <c r="T249" s="103"/>
      <c r="U249" s="100"/>
      <c r="V249" s="100"/>
    </row>
    <row r="250" spans="1:22" ht="15" hidden="1" customHeight="1">
      <c r="A250" s="97" t="s">
        <v>1025</v>
      </c>
      <c r="B250" s="97" t="s">
        <v>1026</v>
      </c>
      <c r="C250" s="98" t="s">
        <v>24</v>
      </c>
      <c r="D250" s="105" t="s">
        <v>1367</v>
      </c>
      <c r="E250" s="106">
        <v>8.3333333333333332E-3</v>
      </c>
      <c r="F250" s="106">
        <v>4.0127314814814803E-2</v>
      </c>
      <c r="G250" s="107">
        <f>SUM(F250-E250)</f>
        <v>3.1793981481481472E-2</v>
      </c>
      <c r="H250" s="99"/>
      <c r="I250" s="100"/>
      <c r="J250" s="100"/>
      <c r="K250" s="100"/>
      <c r="L250" s="100"/>
      <c r="M250" s="100"/>
      <c r="N250" s="100"/>
      <c r="O250" s="101"/>
      <c r="P250" s="101"/>
      <c r="Q250" s="101"/>
      <c r="R250" s="100"/>
      <c r="S250" s="102"/>
      <c r="T250" s="103"/>
      <c r="U250" s="100"/>
      <c r="V250" s="100"/>
    </row>
    <row r="251" spans="1:22" ht="15" hidden="1" customHeight="1">
      <c r="A251" s="97" t="s">
        <v>117</v>
      </c>
      <c r="B251" s="97" t="s">
        <v>1029</v>
      </c>
      <c r="C251" s="98" t="s">
        <v>24</v>
      </c>
      <c r="D251" s="105" t="s">
        <v>1367</v>
      </c>
      <c r="E251" s="106">
        <v>1.1111111111111112E-2</v>
      </c>
      <c r="F251" s="106">
        <v>4.0127314814814803E-2</v>
      </c>
      <c r="G251" s="107">
        <f>SUM(F251-E251)</f>
        <v>2.901620370370369E-2</v>
      </c>
      <c r="H251" s="99"/>
      <c r="I251" s="100"/>
      <c r="J251" s="100"/>
      <c r="K251" s="100"/>
      <c r="L251" s="100"/>
      <c r="M251" s="100"/>
      <c r="N251" s="100"/>
      <c r="O251" s="101"/>
      <c r="P251" s="101"/>
      <c r="Q251" s="101"/>
      <c r="R251" s="100"/>
      <c r="S251" s="100"/>
      <c r="T251" s="103"/>
      <c r="U251" s="100"/>
      <c r="V251" s="100"/>
    </row>
    <row r="252" spans="1:22" ht="15" hidden="1" customHeight="1">
      <c r="A252" s="97" t="s">
        <v>1039</v>
      </c>
      <c r="B252" s="97" t="s">
        <v>1040</v>
      </c>
      <c r="C252" s="98" t="s">
        <v>40</v>
      </c>
      <c r="D252" s="105" t="s">
        <v>1367</v>
      </c>
      <c r="E252" s="106">
        <v>2.7777777777777779E-3</v>
      </c>
      <c r="F252" s="106">
        <v>4.0127314814814803E-2</v>
      </c>
      <c r="G252" s="107">
        <f>SUM(F252-E252)</f>
        <v>3.7349537037037028E-2</v>
      </c>
      <c r="H252" s="99"/>
      <c r="I252" s="100"/>
      <c r="J252" s="100"/>
      <c r="K252" s="100"/>
      <c r="L252" s="100"/>
      <c r="M252" s="100"/>
      <c r="N252" s="100"/>
      <c r="O252" s="101"/>
      <c r="P252" s="102"/>
      <c r="Q252" s="101"/>
      <c r="R252" s="100"/>
      <c r="S252" s="100"/>
      <c r="T252" s="103"/>
      <c r="U252" s="100"/>
      <c r="V252" s="100"/>
    </row>
    <row r="253" spans="1:22" ht="15" hidden="1" customHeight="1">
      <c r="A253" s="97" t="s">
        <v>706</v>
      </c>
      <c r="B253" s="97" t="s">
        <v>1043</v>
      </c>
      <c r="C253" s="98" t="s">
        <v>40</v>
      </c>
      <c r="D253" s="105" t="s">
        <v>1367</v>
      </c>
      <c r="E253" s="106">
        <v>8.3333333333333332E-3</v>
      </c>
      <c r="F253" s="106">
        <v>4.0127314814814803E-2</v>
      </c>
      <c r="G253" s="107">
        <f>SUM(F253-E253)</f>
        <v>3.1793981481481472E-2</v>
      </c>
      <c r="H253" s="99"/>
      <c r="I253" s="100"/>
      <c r="J253" s="100"/>
      <c r="K253" s="100"/>
      <c r="L253" s="100"/>
      <c r="M253" s="100"/>
      <c r="N253" s="100"/>
      <c r="O253" s="102"/>
      <c r="P253" s="101"/>
      <c r="Q253" s="109"/>
      <c r="R253" s="100"/>
      <c r="S253" s="100"/>
      <c r="T253" s="103"/>
      <c r="U253" s="102"/>
      <c r="V253" s="100"/>
    </row>
    <row r="254" spans="1:22" ht="15" hidden="1" customHeight="1">
      <c r="A254" s="97" t="s">
        <v>1046</v>
      </c>
      <c r="B254" s="97" t="s">
        <v>1047</v>
      </c>
      <c r="C254" s="98" t="s">
        <v>24</v>
      </c>
      <c r="D254" s="105" t="s">
        <v>1367</v>
      </c>
      <c r="E254" s="106">
        <v>5.5555555555555558E-3</v>
      </c>
      <c r="F254" s="106">
        <v>4.0127314814814803E-2</v>
      </c>
      <c r="G254" s="107">
        <f>SUM(F254-E254)</f>
        <v>3.4571759259259247E-2</v>
      </c>
      <c r="H254" s="99"/>
      <c r="I254" s="100"/>
      <c r="J254" s="100"/>
      <c r="K254" s="100"/>
      <c r="L254" s="100"/>
      <c r="M254" s="100"/>
      <c r="N254" s="100"/>
      <c r="O254" s="101"/>
      <c r="P254" s="102"/>
      <c r="Q254" s="101"/>
      <c r="R254" s="100"/>
      <c r="S254" s="100"/>
      <c r="T254" s="103"/>
      <c r="U254" s="102"/>
      <c r="V254" s="100"/>
    </row>
    <row r="255" spans="1:22" ht="15" hidden="1" customHeight="1">
      <c r="A255" s="97" t="s">
        <v>51</v>
      </c>
      <c r="B255" s="97" t="s">
        <v>1051</v>
      </c>
      <c r="C255" s="98" t="s">
        <v>40</v>
      </c>
      <c r="D255" s="105" t="s">
        <v>1367</v>
      </c>
      <c r="E255" s="106">
        <v>1.1111111111111112E-2</v>
      </c>
      <c r="F255" s="106">
        <v>4.0127314814814803E-2</v>
      </c>
      <c r="G255" s="107">
        <f>SUM(F255-E255)</f>
        <v>2.901620370370369E-2</v>
      </c>
      <c r="H255" s="99"/>
      <c r="I255" s="100"/>
      <c r="J255" s="100"/>
      <c r="K255" s="100"/>
      <c r="L255" s="100"/>
      <c r="M255" s="100"/>
      <c r="N255" s="100"/>
      <c r="O255" s="101"/>
      <c r="P255" s="102"/>
      <c r="Q255" s="101"/>
      <c r="R255" s="100"/>
      <c r="S255" s="100"/>
      <c r="T255" s="103"/>
      <c r="U255" s="102"/>
      <c r="V255" s="100"/>
    </row>
    <row r="256" spans="1:22" ht="15" hidden="1" customHeight="1">
      <c r="A256" s="97" t="s">
        <v>1059</v>
      </c>
      <c r="B256" s="97" t="s">
        <v>1060</v>
      </c>
      <c r="C256" s="98" t="s">
        <v>40</v>
      </c>
      <c r="D256" s="105" t="s">
        <v>1367</v>
      </c>
      <c r="E256" s="106">
        <v>8.3333333333333332E-3</v>
      </c>
      <c r="F256" s="106">
        <v>4.0127314814814803E-2</v>
      </c>
      <c r="G256" s="107">
        <f>SUM(F256-E256)</f>
        <v>3.1793981481481472E-2</v>
      </c>
      <c r="H256" s="99"/>
      <c r="I256" s="100"/>
      <c r="J256" s="100"/>
      <c r="K256" s="100"/>
      <c r="L256" s="100"/>
      <c r="M256" s="100"/>
      <c r="N256" s="100"/>
      <c r="O256" s="101"/>
      <c r="P256" s="102"/>
      <c r="Q256" s="101"/>
      <c r="R256" s="100"/>
      <c r="S256" s="100"/>
      <c r="T256" s="103"/>
      <c r="U256" s="100"/>
      <c r="V256" s="100"/>
    </row>
    <row r="257" spans="1:22" ht="15" hidden="1" customHeight="1">
      <c r="A257" s="97" t="s">
        <v>613</v>
      </c>
      <c r="B257" s="97" t="s">
        <v>1060</v>
      </c>
      <c r="C257" s="98" t="s">
        <v>24</v>
      </c>
      <c r="D257" s="105" t="s">
        <v>1367</v>
      </c>
      <c r="E257" s="106">
        <v>5.5555555555555558E-3</v>
      </c>
      <c r="F257" s="106">
        <v>4.0127314814814803E-2</v>
      </c>
      <c r="G257" s="107">
        <f>SUM(F257-E257)</f>
        <v>3.4571759259259247E-2</v>
      </c>
      <c r="H257" s="99"/>
      <c r="I257" s="100"/>
      <c r="J257" s="100"/>
      <c r="K257" s="100"/>
      <c r="L257" s="100"/>
      <c r="M257" s="100"/>
      <c r="N257" s="100"/>
      <c r="O257" s="101"/>
      <c r="P257" s="102"/>
      <c r="Q257" s="101"/>
      <c r="R257" s="100"/>
      <c r="S257" s="100"/>
      <c r="T257" s="103"/>
      <c r="U257" s="100"/>
      <c r="V257" s="100"/>
    </row>
    <row r="258" spans="1:22" ht="15" hidden="1" customHeight="1">
      <c r="A258" s="97" t="s">
        <v>367</v>
      </c>
      <c r="B258" s="97" t="s">
        <v>1060</v>
      </c>
      <c r="C258" s="98" t="s">
        <v>40</v>
      </c>
      <c r="D258" s="105" t="s">
        <v>1367</v>
      </c>
      <c r="E258" s="106">
        <v>8.3333333333333332E-3</v>
      </c>
      <c r="F258" s="106">
        <v>4.0127314814814803E-2</v>
      </c>
      <c r="G258" s="107">
        <f>SUM(F258-E258)</f>
        <v>3.1793981481481472E-2</v>
      </c>
      <c r="H258" s="99"/>
      <c r="I258" s="100"/>
      <c r="J258" s="100"/>
      <c r="K258" s="100"/>
      <c r="L258" s="100"/>
      <c r="M258" s="100"/>
      <c r="N258" s="100"/>
      <c r="O258" s="101"/>
      <c r="P258" s="102"/>
      <c r="Q258" s="101"/>
      <c r="R258" s="100"/>
      <c r="S258" s="100"/>
      <c r="T258" s="103"/>
      <c r="U258" s="100"/>
      <c r="V258" s="100"/>
    </row>
    <row r="259" spans="1:22" ht="15" hidden="1" customHeight="1">
      <c r="A259" s="97" t="s">
        <v>270</v>
      </c>
      <c r="B259" s="97" t="s">
        <v>1064</v>
      </c>
      <c r="C259" s="98" t="s">
        <v>24</v>
      </c>
      <c r="D259" s="105" t="s">
        <v>1367</v>
      </c>
      <c r="E259" s="106">
        <v>8.3333333333333332E-3</v>
      </c>
      <c r="F259" s="106">
        <v>4.0127314814814803E-2</v>
      </c>
      <c r="G259" s="107">
        <f>SUM(F259-E259)</f>
        <v>3.1793981481481472E-2</v>
      </c>
      <c r="H259" s="99"/>
      <c r="I259" s="100"/>
      <c r="J259" s="100"/>
      <c r="K259" s="100"/>
      <c r="L259" s="100"/>
      <c r="M259" s="100"/>
      <c r="N259" s="100"/>
      <c r="O259" s="101"/>
      <c r="P259" s="102"/>
      <c r="Q259" s="101"/>
      <c r="R259" s="100"/>
      <c r="S259" s="100"/>
      <c r="T259" s="103"/>
      <c r="U259" s="100"/>
      <c r="V259" s="100"/>
    </row>
    <row r="260" spans="1:22" ht="15" hidden="1" customHeight="1">
      <c r="A260" s="97" t="s">
        <v>1072</v>
      </c>
      <c r="B260" s="97" t="s">
        <v>1068</v>
      </c>
      <c r="C260" s="98" t="s">
        <v>24</v>
      </c>
      <c r="D260" s="105" t="s">
        <v>1367</v>
      </c>
      <c r="E260" s="106">
        <v>2.7777777777777779E-3</v>
      </c>
      <c r="F260" s="106">
        <v>4.0127314814814803E-2</v>
      </c>
      <c r="G260" s="107">
        <f>SUM(F260-E260)</f>
        <v>3.7349537037037028E-2</v>
      </c>
      <c r="H260" s="99"/>
      <c r="I260" s="100"/>
      <c r="J260" s="100"/>
      <c r="K260" s="100"/>
      <c r="L260" s="100"/>
      <c r="M260" s="100"/>
      <c r="N260" s="100"/>
      <c r="O260" s="101"/>
      <c r="P260" s="102"/>
      <c r="Q260" s="101"/>
      <c r="R260" s="100"/>
      <c r="S260" s="100"/>
      <c r="T260" s="103"/>
      <c r="U260" s="100"/>
      <c r="V260" s="100"/>
    </row>
    <row r="261" spans="1:22" ht="15" hidden="1" customHeight="1">
      <c r="A261" s="97" t="s">
        <v>1074</v>
      </c>
      <c r="B261" s="97" t="s">
        <v>1068</v>
      </c>
      <c r="C261" s="98" t="s">
        <v>24</v>
      </c>
      <c r="D261" s="105" t="s">
        <v>1367</v>
      </c>
      <c r="E261" s="106">
        <v>5.5555555555555558E-3</v>
      </c>
      <c r="F261" s="106">
        <v>4.0127314814814803E-2</v>
      </c>
      <c r="G261" s="107">
        <f>SUM(F261-E261)</f>
        <v>3.4571759259259247E-2</v>
      </c>
      <c r="H261" s="99"/>
      <c r="I261" s="100"/>
      <c r="J261" s="100"/>
      <c r="K261" s="100"/>
      <c r="L261" s="100"/>
      <c r="M261" s="100"/>
      <c r="N261" s="100"/>
      <c r="O261" s="101"/>
      <c r="P261" s="102"/>
      <c r="Q261" s="101"/>
      <c r="R261" s="100"/>
      <c r="S261" s="100"/>
      <c r="T261" s="103"/>
      <c r="U261" s="100"/>
      <c r="V261" s="100"/>
    </row>
    <row r="262" spans="1:22" ht="15" hidden="1" customHeight="1">
      <c r="A262" s="97" t="s">
        <v>1077</v>
      </c>
      <c r="B262" s="97" t="s">
        <v>1068</v>
      </c>
      <c r="C262" s="98" t="s">
        <v>24</v>
      </c>
      <c r="D262" s="105" t="s">
        <v>1367</v>
      </c>
      <c r="E262" s="106">
        <v>8.3333333333333332E-3</v>
      </c>
      <c r="F262" s="106">
        <v>4.0127314814814803E-2</v>
      </c>
      <c r="G262" s="107">
        <f>SUM(F262-E262)</f>
        <v>3.1793981481481472E-2</v>
      </c>
      <c r="H262" s="99"/>
      <c r="I262" s="100"/>
      <c r="J262" s="100"/>
      <c r="K262" s="100"/>
      <c r="L262" s="100"/>
      <c r="M262" s="100"/>
      <c r="N262" s="100"/>
      <c r="O262" s="101"/>
      <c r="P262" s="102"/>
      <c r="Q262" s="101"/>
      <c r="R262" s="100"/>
      <c r="S262" s="100"/>
      <c r="T262" s="103"/>
      <c r="U262" s="100"/>
      <c r="V262" s="100"/>
    </row>
    <row r="263" spans="1:22" ht="15" hidden="1" customHeight="1">
      <c r="A263" s="97" t="s">
        <v>1078</v>
      </c>
      <c r="B263" s="97" t="s">
        <v>1079</v>
      </c>
      <c r="C263" s="98" t="s">
        <v>24</v>
      </c>
      <c r="D263" s="105" t="s">
        <v>1367</v>
      </c>
      <c r="E263" s="106">
        <v>2.7777777777777779E-3</v>
      </c>
      <c r="F263" s="106">
        <v>4.0127314814814803E-2</v>
      </c>
      <c r="G263" s="107">
        <f>SUM(F263-E263)</f>
        <v>3.7349537037037028E-2</v>
      </c>
      <c r="H263" s="99"/>
      <c r="I263" s="100"/>
      <c r="J263" s="100"/>
      <c r="K263" s="100"/>
      <c r="L263" s="100"/>
      <c r="M263" s="100"/>
      <c r="N263" s="100"/>
      <c r="O263" s="101"/>
      <c r="P263" s="102"/>
      <c r="Q263" s="101"/>
      <c r="R263" s="100"/>
      <c r="S263" s="100"/>
      <c r="T263" s="103"/>
      <c r="U263" s="100"/>
      <c r="V263" s="100"/>
    </row>
    <row r="264" spans="1:22" ht="15" hidden="1" customHeight="1">
      <c r="A264" s="97" t="s">
        <v>1085</v>
      </c>
      <c r="B264" s="97" t="s">
        <v>1086</v>
      </c>
      <c r="C264" s="98" t="s">
        <v>40</v>
      </c>
      <c r="D264" s="105" t="s">
        <v>1367</v>
      </c>
      <c r="E264" s="106">
        <v>2.7777777777777779E-3</v>
      </c>
      <c r="F264" s="106">
        <v>4.0127314814814803E-2</v>
      </c>
      <c r="G264" s="107">
        <f>SUM(F264-E264)</f>
        <v>3.7349537037037028E-2</v>
      </c>
      <c r="H264" s="99"/>
      <c r="I264" s="100"/>
      <c r="J264" s="100"/>
      <c r="K264" s="100"/>
      <c r="L264" s="100"/>
      <c r="M264" s="100"/>
      <c r="N264" s="100"/>
      <c r="O264" s="101"/>
      <c r="P264" s="102"/>
      <c r="Q264" s="101"/>
      <c r="R264" s="100"/>
      <c r="S264" s="100"/>
      <c r="T264" s="103"/>
      <c r="U264" s="100"/>
      <c r="V264" s="100"/>
    </row>
    <row r="265" spans="1:22" ht="15" hidden="1" customHeight="1">
      <c r="A265" s="97" t="s">
        <v>329</v>
      </c>
      <c r="B265" s="97" t="s">
        <v>1092</v>
      </c>
      <c r="C265" s="98" t="s">
        <v>40</v>
      </c>
      <c r="D265" s="105" t="s">
        <v>1367</v>
      </c>
      <c r="E265" s="106">
        <v>2.7777777777777779E-3</v>
      </c>
      <c r="F265" s="106">
        <v>4.0127314814814803E-2</v>
      </c>
      <c r="G265" s="107">
        <f>SUM(F265-E265)</f>
        <v>3.7349537037037028E-2</v>
      </c>
      <c r="H265" s="99"/>
      <c r="I265" s="100"/>
      <c r="J265" s="100"/>
      <c r="K265" s="100"/>
      <c r="L265" s="100"/>
      <c r="M265" s="100"/>
      <c r="N265" s="100"/>
      <c r="O265" s="101"/>
      <c r="P265" s="102"/>
      <c r="Q265" s="101"/>
      <c r="R265" s="100"/>
      <c r="S265" s="100"/>
      <c r="T265" s="103"/>
      <c r="U265" s="102"/>
      <c r="V265" s="100"/>
    </row>
    <row r="266" spans="1:22" ht="15" hidden="1" customHeight="1">
      <c r="A266" s="97" t="s">
        <v>261</v>
      </c>
      <c r="B266" s="97" t="s">
        <v>1101</v>
      </c>
      <c r="C266" s="98" t="s">
        <v>40</v>
      </c>
      <c r="D266" s="105" t="s">
        <v>1370</v>
      </c>
      <c r="E266" s="106">
        <v>0</v>
      </c>
      <c r="F266" s="106">
        <v>4.0127314814814803E-2</v>
      </c>
      <c r="G266" s="107">
        <f>SUM(F266-E266)</f>
        <v>4.0127314814814803E-2</v>
      </c>
      <c r="H266" s="99"/>
      <c r="I266" s="100"/>
      <c r="J266" s="100"/>
      <c r="K266" s="100"/>
      <c r="L266" s="100"/>
      <c r="M266" s="100"/>
      <c r="N266" s="100"/>
      <c r="O266" s="101"/>
      <c r="P266" s="102"/>
      <c r="Q266" s="101"/>
      <c r="R266" s="100"/>
      <c r="S266" s="100"/>
      <c r="T266" s="103"/>
      <c r="U266" s="102"/>
      <c r="V266" s="100"/>
    </row>
    <row r="267" spans="1:22" ht="15" hidden="1" customHeight="1">
      <c r="A267" s="97" t="s">
        <v>361</v>
      </c>
      <c r="B267" s="97" t="s">
        <v>1104</v>
      </c>
      <c r="C267" s="98" t="s">
        <v>40</v>
      </c>
      <c r="D267" s="105" t="s">
        <v>1367</v>
      </c>
      <c r="E267" s="106">
        <v>1.9444444444444445E-2</v>
      </c>
      <c r="F267" s="106">
        <v>4.0127314814814803E-2</v>
      </c>
      <c r="G267" s="107">
        <f>SUM(F267-E267)</f>
        <v>2.0682870370370358E-2</v>
      </c>
      <c r="H267" s="99"/>
      <c r="I267" s="100"/>
      <c r="J267" s="100"/>
      <c r="K267" s="100"/>
      <c r="L267" s="100"/>
      <c r="M267" s="100"/>
      <c r="N267" s="100"/>
      <c r="O267" s="101"/>
      <c r="P267" s="102"/>
      <c r="Q267" s="101"/>
      <c r="R267" s="100"/>
      <c r="S267" s="100"/>
      <c r="T267" s="103"/>
      <c r="U267" s="100"/>
      <c r="V267" s="100"/>
    </row>
    <row r="268" spans="1:22" ht="15" hidden="1" customHeight="1">
      <c r="A268" s="97" t="s">
        <v>1108</v>
      </c>
      <c r="B268" s="97" t="s">
        <v>1109</v>
      </c>
      <c r="C268" s="98" t="s">
        <v>24</v>
      </c>
      <c r="D268" s="105" t="s">
        <v>1370</v>
      </c>
      <c r="E268" s="106">
        <v>1.9444444444444445E-2</v>
      </c>
      <c r="F268" s="106">
        <v>4.0127314814814803E-2</v>
      </c>
      <c r="G268" s="107">
        <f>SUM(F268-E268)</f>
        <v>2.0682870370370358E-2</v>
      </c>
      <c r="H268" s="99"/>
      <c r="I268" s="100"/>
      <c r="J268" s="100"/>
      <c r="K268" s="100"/>
      <c r="L268" s="100"/>
      <c r="M268" s="100"/>
      <c r="N268" s="100"/>
      <c r="O268" s="101"/>
      <c r="P268" s="102"/>
      <c r="Q268" s="101"/>
      <c r="R268" s="100"/>
      <c r="S268" s="100"/>
      <c r="T268" s="103"/>
      <c r="U268" s="100"/>
      <c r="V268" s="100"/>
    </row>
    <row r="269" spans="1:22" ht="15" hidden="1" customHeight="1">
      <c r="A269" s="97" t="s">
        <v>261</v>
      </c>
      <c r="B269" s="97" t="s">
        <v>1113</v>
      </c>
      <c r="C269" s="98" t="s">
        <v>40</v>
      </c>
      <c r="D269" s="105" t="s">
        <v>1367</v>
      </c>
      <c r="E269" s="106">
        <v>1.9444444444444445E-2</v>
      </c>
      <c r="F269" s="106">
        <v>4.0127314814814803E-2</v>
      </c>
      <c r="G269" s="107">
        <f>SUM(F269-E269)</f>
        <v>2.0682870370370358E-2</v>
      </c>
      <c r="H269" s="99"/>
      <c r="I269" s="100"/>
      <c r="J269" s="100"/>
      <c r="K269" s="100"/>
      <c r="L269" s="100"/>
      <c r="M269" s="100"/>
      <c r="N269" s="100"/>
      <c r="O269" s="101"/>
      <c r="P269" s="102"/>
      <c r="Q269" s="101"/>
      <c r="R269" s="100"/>
      <c r="S269" s="100"/>
      <c r="T269" s="103"/>
      <c r="U269" s="100"/>
      <c r="V269" s="100"/>
    </row>
    <row r="270" spans="1:22" ht="15" hidden="1" customHeight="1">
      <c r="A270" s="97" t="s">
        <v>1118</v>
      </c>
      <c r="B270" s="97" t="s">
        <v>1119</v>
      </c>
      <c r="C270" s="98" t="s">
        <v>40</v>
      </c>
      <c r="D270" s="105" t="s">
        <v>1370</v>
      </c>
      <c r="E270" s="106">
        <v>1.9444444444444445E-2</v>
      </c>
      <c r="F270" s="106">
        <v>4.0127314814814803E-2</v>
      </c>
      <c r="G270" s="107">
        <f>SUM(F270-E270)</f>
        <v>2.0682870370370358E-2</v>
      </c>
      <c r="H270" s="99"/>
      <c r="I270" s="100"/>
      <c r="J270" s="100"/>
      <c r="K270" s="100"/>
      <c r="L270" s="100"/>
      <c r="M270" s="100"/>
      <c r="N270" s="100"/>
      <c r="O270" s="101"/>
      <c r="P270" s="102"/>
      <c r="Q270" s="101"/>
      <c r="R270" s="100"/>
      <c r="S270" s="100"/>
      <c r="T270" s="103"/>
      <c r="U270" s="100"/>
      <c r="V270" s="100"/>
    </row>
    <row r="271" spans="1:22" ht="15" hidden="1" customHeight="1">
      <c r="A271" s="97" t="s">
        <v>496</v>
      </c>
      <c r="B271" s="97" t="s">
        <v>1121</v>
      </c>
      <c r="C271" s="98" t="s">
        <v>40</v>
      </c>
      <c r="D271" s="105" t="s">
        <v>1367</v>
      </c>
      <c r="E271" s="106">
        <v>1.9444444444444445E-2</v>
      </c>
      <c r="F271" s="106">
        <v>4.0127314814814803E-2</v>
      </c>
      <c r="G271" s="107">
        <f>SUM(F271-E271)</f>
        <v>2.0682870370370358E-2</v>
      </c>
      <c r="H271" s="99"/>
      <c r="I271" s="100"/>
      <c r="J271" s="100"/>
      <c r="K271" s="100"/>
      <c r="L271" s="100"/>
      <c r="M271" s="100"/>
      <c r="N271" s="100"/>
      <c r="O271" s="101"/>
      <c r="P271" s="102"/>
      <c r="Q271" s="101"/>
      <c r="R271" s="100"/>
      <c r="S271" s="100"/>
      <c r="T271" s="103"/>
      <c r="U271" s="100"/>
      <c r="V271" s="100"/>
    </row>
    <row r="272" spans="1:22" ht="15" hidden="1" customHeight="1">
      <c r="A272" s="97" t="s">
        <v>1125</v>
      </c>
      <c r="B272" s="97" t="s">
        <v>1126</v>
      </c>
      <c r="C272" s="98" t="s">
        <v>24</v>
      </c>
      <c r="D272" s="105" t="s">
        <v>1370</v>
      </c>
      <c r="E272" s="106">
        <v>1.9444444444444445E-2</v>
      </c>
      <c r="F272" s="106">
        <v>4.0127314814814803E-2</v>
      </c>
      <c r="G272" s="107">
        <f>SUM(F272-E272)</f>
        <v>2.0682870370370358E-2</v>
      </c>
      <c r="H272" s="99"/>
      <c r="I272" s="100"/>
      <c r="J272" s="100"/>
      <c r="K272" s="100"/>
      <c r="L272" s="100"/>
      <c r="M272" s="100"/>
      <c r="N272" s="100"/>
      <c r="O272" s="101"/>
      <c r="P272" s="102"/>
      <c r="Q272" s="101"/>
      <c r="R272" s="100"/>
      <c r="S272" s="100"/>
      <c r="T272" s="103"/>
      <c r="U272" s="100"/>
      <c r="V272" s="100"/>
    </row>
    <row r="273" spans="1:22" ht="15" hidden="1" customHeight="1">
      <c r="A273" s="97" t="s">
        <v>1130</v>
      </c>
      <c r="B273" s="97" t="s">
        <v>1131</v>
      </c>
      <c r="C273" s="98" t="s">
        <v>40</v>
      </c>
      <c r="D273" s="105" t="s">
        <v>1367</v>
      </c>
      <c r="E273" s="106">
        <v>1.9444444444444445E-2</v>
      </c>
      <c r="F273" s="106">
        <v>4.0127314814814803E-2</v>
      </c>
      <c r="G273" s="107">
        <f>SUM(F273-E273)</f>
        <v>2.0682870370370358E-2</v>
      </c>
      <c r="H273" s="99"/>
      <c r="I273" s="100"/>
      <c r="J273" s="100"/>
      <c r="K273" s="100"/>
      <c r="L273" s="100"/>
      <c r="M273" s="100"/>
      <c r="N273" s="100"/>
      <c r="O273" s="101"/>
      <c r="P273" s="102"/>
      <c r="Q273" s="101"/>
      <c r="R273" s="100"/>
      <c r="S273" s="100"/>
      <c r="T273" s="129"/>
      <c r="U273" s="100"/>
      <c r="V273" s="100"/>
    </row>
    <row r="274" spans="1:22" ht="15" hidden="1" customHeight="1">
      <c r="A274" s="97" t="s">
        <v>467</v>
      </c>
      <c r="B274" s="97" t="s">
        <v>1133</v>
      </c>
      <c r="C274" s="98" t="s">
        <v>40</v>
      </c>
      <c r="D274" s="105" t="s">
        <v>1370</v>
      </c>
      <c r="E274" s="106">
        <v>1.6666666666666666E-2</v>
      </c>
      <c r="F274" s="106">
        <v>4.0127314814814803E-2</v>
      </c>
      <c r="G274" s="107">
        <f>SUM(F274-E274)</f>
        <v>2.3460648148148137E-2</v>
      </c>
      <c r="H274" s="99"/>
      <c r="I274" s="100"/>
      <c r="J274" s="100"/>
      <c r="K274" s="100"/>
      <c r="L274" s="100"/>
      <c r="M274" s="100"/>
      <c r="N274" s="100"/>
      <c r="O274" s="101"/>
      <c r="P274" s="102"/>
      <c r="Q274" s="101"/>
      <c r="R274" s="100"/>
      <c r="S274" s="100"/>
      <c r="T274" s="103"/>
      <c r="U274" s="100"/>
      <c r="V274" s="100"/>
    </row>
    <row r="275" spans="1:22" ht="15" hidden="1" customHeight="1">
      <c r="A275" s="97" t="s">
        <v>1136</v>
      </c>
      <c r="B275" s="97" t="s">
        <v>1137</v>
      </c>
      <c r="C275" s="98" t="s">
        <v>24</v>
      </c>
      <c r="D275" s="105" t="s">
        <v>1367</v>
      </c>
      <c r="E275" s="106">
        <v>1.6666666666666666E-2</v>
      </c>
      <c r="F275" s="106">
        <v>4.0127314814814803E-2</v>
      </c>
      <c r="G275" s="107">
        <f>SUM(F275-E275)</f>
        <v>2.3460648148148137E-2</v>
      </c>
      <c r="H275" s="99"/>
      <c r="I275" s="100"/>
      <c r="J275" s="100"/>
      <c r="K275" s="100"/>
      <c r="L275" s="100"/>
      <c r="M275" s="100"/>
      <c r="N275" s="100"/>
      <c r="O275" s="101"/>
      <c r="P275" s="102"/>
      <c r="Q275" s="101"/>
      <c r="R275" s="100"/>
      <c r="S275" s="100"/>
      <c r="T275" s="103"/>
      <c r="U275" s="100"/>
      <c r="V275" s="100"/>
    </row>
    <row r="276" spans="1:22" ht="15" hidden="1" customHeight="1">
      <c r="A276" s="97" t="s">
        <v>1139</v>
      </c>
      <c r="B276" s="97" t="s">
        <v>1140</v>
      </c>
      <c r="C276" s="98" t="s">
        <v>24</v>
      </c>
      <c r="D276" s="105" t="s">
        <v>1370</v>
      </c>
      <c r="E276" s="106">
        <v>1.3888888888888888E-2</v>
      </c>
      <c r="F276" s="106">
        <v>4.0127314814814803E-2</v>
      </c>
      <c r="G276" s="107">
        <f>SUM(F276-E276)</f>
        <v>2.6238425925925915E-2</v>
      </c>
      <c r="H276" s="99"/>
      <c r="I276" s="100"/>
      <c r="J276" s="100"/>
      <c r="K276" s="100"/>
      <c r="L276" s="100"/>
      <c r="M276" s="100"/>
      <c r="N276" s="100"/>
      <c r="O276" s="101"/>
      <c r="P276" s="102"/>
      <c r="Q276" s="101"/>
      <c r="R276" s="100"/>
      <c r="S276" s="100"/>
      <c r="T276" s="103"/>
      <c r="U276" s="102"/>
      <c r="V276" s="100"/>
    </row>
    <row r="277" spans="1:22" ht="15" hidden="1" customHeight="1">
      <c r="A277" s="97" t="s">
        <v>394</v>
      </c>
      <c r="B277" s="97" t="s">
        <v>1145</v>
      </c>
      <c r="C277" s="98" t="s">
        <v>40</v>
      </c>
      <c r="D277" s="105" t="s">
        <v>1367</v>
      </c>
      <c r="E277" s="106">
        <v>1.6666666666666666E-2</v>
      </c>
      <c r="F277" s="106">
        <v>4.0127314814814803E-2</v>
      </c>
      <c r="G277" s="107">
        <f>SUM(F277-E277)</f>
        <v>2.3460648148148137E-2</v>
      </c>
      <c r="H277" s="99"/>
      <c r="I277" s="100"/>
      <c r="J277" s="100"/>
      <c r="K277" s="100"/>
      <c r="L277" s="100"/>
      <c r="M277" s="100"/>
      <c r="N277" s="100"/>
      <c r="O277" s="101"/>
      <c r="P277" s="102"/>
      <c r="Q277" s="115"/>
      <c r="R277" s="100"/>
      <c r="S277" s="100"/>
      <c r="T277" s="103"/>
      <c r="U277" s="100"/>
      <c r="V277" s="100"/>
    </row>
    <row r="278" spans="1:22" ht="15" hidden="1" customHeight="1">
      <c r="A278" s="97" t="s">
        <v>117</v>
      </c>
      <c r="B278" s="97" t="s">
        <v>1151</v>
      </c>
      <c r="C278" s="98" t="s">
        <v>24</v>
      </c>
      <c r="D278" s="105" t="s">
        <v>1367</v>
      </c>
      <c r="E278" s="106">
        <v>1.6666666666666666E-2</v>
      </c>
      <c r="F278" s="106">
        <v>4.0127314814814803E-2</v>
      </c>
      <c r="G278" s="107">
        <f>SUM(F278-E278)</f>
        <v>2.3460648148148137E-2</v>
      </c>
      <c r="H278" s="99"/>
      <c r="I278" s="100"/>
      <c r="J278" s="100"/>
      <c r="K278" s="100"/>
      <c r="L278" s="100"/>
      <c r="M278" s="100"/>
      <c r="N278" s="100"/>
      <c r="O278" s="101"/>
      <c r="P278" s="102"/>
      <c r="Q278" s="101"/>
      <c r="R278" s="100"/>
      <c r="S278" s="100"/>
      <c r="T278" s="103"/>
      <c r="U278" s="100"/>
      <c r="V278" s="100"/>
    </row>
    <row r="279" spans="1:22" ht="15" hidden="1" customHeight="1">
      <c r="A279" s="97" t="s">
        <v>1155</v>
      </c>
      <c r="B279" s="97" t="s">
        <v>1151</v>
      </c>
      <c r="C279" s="98" t="s">
        <v>24</v>
      </c>
      <c r="D279" s="105" t="s">
        <v>1370</v>
      </c>
      <c r="E279" s="106">
        <v>1.6666666666666666E-2</v>
      </c>
      <c r="F279" s="106">
        <v>4.0127314814814803E-2</v>
      </c>
      <c r="G279" s="107">
        <f>SUM(F279-E279)</f>
        <v>2.3460648148148137E-2</v>
      </c>
      <c r="H279" s="99"/>
      <c r="I279" s="100"/>
      <c r="J279" s="100"/>
      <c r="K279" s="100"/>
      <c r="L279" s="100"/>
      <c r="M279" s="100"/>
      <c r="N279" s="100"/>
      <c r="O279" s="101"/>
      <c r="P279" s="102"/>
      <c r="Q279" s="101"/>
      <c r="R279" s="100"/>
      <c r="S279" s="100"/>
      <c r="T279" s="103"/>
      <c r="U279" s="100"/>
      <c r="V279" s="100"/>
    </row>
    <row r="280" spans="1:22" ht="15" hidden="1" customHeight="1">
      <c r="A280" s="97" t="s">
        <v>106</v>
      </c>
      <c r="B280" s="97" t="s">
        <v>1164</v>
      </c>
      <c r="C280" s="98" t="s">
        <v>40</v>
      </c>
      <c r="D280" s="105" t="s">
        <v>1370</v>
      </c>
      <c r="E280" s="106">
        <v>1.6666666666666666E-2</v>
      </c>
      <c r="F280" s="106">
        <v>4.0127314814814803E-2</v>
      </c>
      <c r="G280" s="107">
        <f>SUM(F280-E280)</f>
        <v>2.3460648148148137E-2</v>
      </c>
      <c r="H280" s="99"/>
      <c r="I280" s="100"/>
      <c r="J280" s="100"/>
      <c r="K280" s="100"/>
      <c r="L280" s="100"/>
      <c r="M280" s="100"/>
      <c r="N280" s="100"/>
      <c r="O280" s="101"/>
      <c r="P280" s="102"/>
      <c r="Q280" s="101"/>
      <c r="R280" s="100"/>
      <c r="S280" s="100"/>
      <c r="T280" s="103"/>
      <c r="U280" s="100"/>
      <c r="V280" s="100"/>
    </row>
    <row r="281" spans="1:22" ht="15" hidden="1" customHeight="1">
      <c r="A281" s="97" t="s">
        <v>471</v>
      </c>
      <c r="B281" s="97" t="s">
        <v>1168</v>
      </c>
      <c r="C281" s="98" t="s">
        <v>40</v>
      </c>
      <c r="D281" s="105" t="s">
        <v>1371</v>
      </c>
      <c r="E281" s="106">
        <v>1.6666666666666666E-2</v>
      </c>
      <c r="F281" s="106">
        <v>4.0127314814814803E-2</v>
      </c>
      <c r="G281" s="107">
        <f>SUM(F281-E281)</f>
        <v>2.3460648148148137E-2</v>
      </c>
      <c r="H281" s="99"/>
      <c r="I281" s="100"/>
      <c r="J281" s="100"/>
      <c r="K281" s="100"/>
      <c r="L281" s="100"/>
      <c r="M281" s="100"/>
      <c r="N281" s="100"/>
      <c r="O281" s="101"/>
      <c r="P281" s="102"/>
      <c r="Q281" s="101"/>
      <c r="R281" s="100"/>
      <c r="S281" s="100"/>
      <c r="T281" s="103"/>
      <c r="U281" s="100"/>
      <c r="V281" s="100"/>
    </row>
    <row r="282" spans="1:22" ht="15" hidden="1" customHeight="1">
      <c r="A282" s="97" t="s">
        <v>801</v>
      </c>
      <c r="B282" s="97" t="s">
        <v>1172</v>
      </c>
      <c r="C282" s="98" t="s">
        <v>40</v>
      </c>
      <c r="D282" s="105" t="s">
        <v>1370</v>
      </c>
      <c r="E282" s="106">
        <v>1.6666666666666666E-2</v>
      </c>
      <c r="F282" s="106">
        <v>4.0127314814814803E-2</v>
      </c>
      <c r="G282" s="107">
        <f>SUM(F282-E282)</f>
        <v>2.3460648148148137E-2</v>
      </c>
      <c r="H282" s="99"/>
      <c r="I282" s="100"/>
      <c r="J282" s="100"/>
      <c r="K282" s="100"/>
      <c r="L282" s="100"/>
      <c r="M282" s="100"/>
      <c r="N282" s="100"/>
      <c r="O282" s="101"/>
      <c r="P282" s="102"/>
      <c r="Q282" s="101"/>
      <c r="R282" s="100"/>
      <c r="S282" s="100"/>
      <c r="T282" s="103"/>
      <c r="U282" s="100"/>
      <c r="V282" s="100"/>
    </row>
    <row r="283" spans="1:22" ht="15" hidden="1" customHeight="1">
      <c r="A283" s="97" t="s">
        <v>329</v>
      </c>
      <c r="B283" s="97" t="s">
        <v>1172</v>
      </c>
      <c r="C283" s="98" t="s">
        <v>40</v>
      </c>
      <c r="D283" s="105" t="s">
        <v>1371</v>
      </c>
      <c r="E283" s="106">
        <v>1.6666666666666666E-2</v>
      </c>
      <c r="F283" s="106">
        <v>4.0127314814814803E-2</v>
      </c>
      <c r="G283" s="107">
        <f>SUM(F283-E283)</f>
        <v>2.3460648148148137E-2</v>
      </c>
      <c r="H283" s="99"/>
      <c r="I283" s="100"/>
      <c r="J283" s="100"/>
      <c r="K283" s="100"/>
      <c r="L283" s="100"/>
      <c r="M283" s="100"/>
      <c r="N283" s="100"/>
      <c r="O283" s="101"/>
      <c r="P283" s="102"/>
      <c r="Q283" s="101"/>
      <c r="R283" s="100"/>
      <c r="S283" s="100"/>
      <c r="T283" s="103"/>
      <c r="U283" s="100"/>
      <c r="V283" s="100"/>
    </row>
    <row r="284" spans="1:22" ht="15" hidden="1" customHeight="1">
      <c r="A284" s="97" t="s">
        <v>744</v>
      </c>
      <c r="B284" s="97" t="s">
        <v>1172</v>
      </c>
      <c r="C284" s="98" t="s">
        <v>24</v>
      </c>
      <c r="D284" s="105" t="s">
        <v>1370</v>
      </c>
      <c r="E284" s="106">
        <v>1.6666666666666666E-2</v>
      </c>
      <c r="F284" s="106">
        <v>4.0127314814814803E-2</v>
      </c>
      <c r="G284" s="107">
        <f>SUM(F284-E284)</f>
        <v>2.3460648148148137E-2</v>
      </c>
      <c r="H284" s="99"/>
      <c r="I284" s="100"/>
      <c r="J284" s="100"/>
      <c r="K284" s="100"/>
      <c r="L284" s="100"/>
      <c r="M284" s="100"/>
      <c r="N284" s="100"/>
      <c r="O284" s="101"/>
      <c r="P284" s="102"/>
      <c r="Q284" s="101"/>
      <c r="R284" s="100"/>
      <c r="S284" s="100"/>
      <c r="T284" s="103"/>
      <c r="U284" s="100"/>
      <c r="V284" s="100"/>
    </row>
    <row r="285" spans="1:22" ht="15" hidden="1" customHeight="1">
      <c r="A285" s="97" t="s">
        <v>85</v>
      </c>
      <c r="B285" s="97" t="s">
        <v>1172</v>
      </c>
      <c r="C285" s="98" t="s">
        <v>40</v>
      </c>
      <c r="D285" s="105" t="s">
        <v>1371</v>
      </c>
      <c r="E285" s="106">
        <v>1.3888888888888888E-2</v>
      </c>
      <c r="F285" s="106">
        <v>4.0127314814814803E-2</v>
      </c>
      <c r="G285" s="107">
        <f>SUM(F285-E285)</f>
        <v>2.6238425925925915E-2</v>
      </c>
      <c r="H285" s="99"/>
      <c r="I285" s="100"/>
      <c r="J285" s="100"/>
      <c r="K285" s="100"/>
      <c r="L285" s="100"/>
      <c r="M285" s="100"/>
      <c r="N285" s="100"/>
      <c r="O285" s="101"/>
      <c r="P285" s="102"/>
      <c r="Q285" s="101"/>
      <c r="R285" s="100"/>
      <c r="S285" s="100"/>
      <c r="T285" s="103"/>
      <c r="U285" s="100"/>
      <c r="V285" s="100"/>
    </row>
    <row r="286" spans="1:22" ht="15" hidden="1" customHeight="1">
      <c r="A286" s="97" t="s">
        <v>1180</v>
      </c>
      <c r="B286" s="97" t="s">
        <v>1181</v>
      </c>
      <c r="C286" s="98" t="s">
        <v>40</v>
      </c>
      <c r="D286" s="105" t="s">
        <v>1370</v>
      </c>
      <c r="E286" s="106">
        <v>1.3888888888888888E-2</v>
      </c>
      <c r="F286" s="106">
        <v>4.0127314814814803E-2</v>
      </c>
      <c r="G286" s="107">
        <f>SUM(F286-E286)</f>
        <v>2.6238425925925915E-2</v>
      </c>
      <c r="H286" s="99"/>
      <c r="I286" s="100"/>
      <c r="J286" s="100"/>
      <c r="K286" s="100"/>
      <c r="L286" s="100"/>
      <c r="M286" s="100"/>
      <c r="N286" s="100"/>
      <c r="O286" s="101"/>
      <c r="P286" s="102"/>
      <c r="Q286" s="101"/>
      <c r="R286" s="100"/>
      <c r="S286" s="100"/>
      <c r="T286" s="103"/>
      <c r="U286" s="100"/>
      <c r="V286" s="100"/>
    </row>
    <row r="287" spans="1:22" ht="15" hidden="1" customHeight="1">
      <c r="A287" s="97" t="s">
        <v>376</v>
      </c>
      <c r="B287" s="97" t="s">
        <v>1186</v>
      </c>
      <c r="C287" s="98" t="s">
        <v>40</v>
      </c>
      <c r="D287" s="105" t="s">
        <v>1371</v>
      </c>
      <c r="E287" s="106">
        <v>1.6666666666666666E-2</v>
      </c>
      <c r="F287" s="106">
        <v>4.0127314814814803E-2</v>
      </c>
      <c r="G287" s="107">
        <f>SUM(F287-E287)</f>
        <v>2.3460648148148137E-2</v>
      </c>
      <c r="H287" s="99"/>
      <c r="I287" s="100"/>
      <c r="J287" s="100"/>
      <c r="K287" s="100"/>
      <c r="L287" s="100"/>
      <c r="M287" s="100"/>
      <c r="N287" s="100"/>
      <c r="O287" s="101"/>
      <c r="P287" s="102"/>
      <c r="Q287" s="101"/>
      <c r="R287" s="100"/>
      <c r="S287" s="100"/>
      <c r="T287" s="103"/>
      <c r="U287" s="100"/>
      <c r="V287" s="100"/>
    </row>
    <row r="288" spans="1:22" ht="15" hidden="1" customHeight="1">
      <c r="A288" s="97" t="s">
        <v>517</v>
      </c>
      <c r="B288" s="97" t="s">
        <v>1191</v>
      </c>
      <c r="C288" s="98" t="s">
        <v>40</v>
      </c>
      <c r="D288" s="105" t="s">
        <v>24</v>
      </c>
      <c r="E288" s="106">
        <v>1.3888888888888888E-2</v>
      </c>
      <c r="F288" s="106">
        <v>4.0127314814814803E-2</v>
      </c>
      <c r="G288" s="107">
        <f>SUM(F288-E288)</f>
        <v>2.6238425925925915E-2</v>
      </c>
      <c r="H288" s="99"/>
      <c r="I288" s="100"/>
      <c r="J288" s="100"/>
      <c r="K288" s="100"/>
      <c r="L288" s="100"/>
      <c r="M288" s="100"/>
      <c r="N288" s="100"/>
      <c r="O288" s="101"/>
      <c r="P288" s="102"/>
      <c r="Q288" s="101"/>
      <c r="R288" s="100"/>
      <c r="S288" s="100"/>
      <c r="T288" s="103"/>
      <c r="U288" s="100"/>
      <c r="V288" s="100"/>
    </row>
    <row r="289" spans="1:22" ht="15" hidden="1" customHeight="1">
      <c r="A289" s="97" t="s">
        <v>426</v>
      </c>
      <c r="B289" s="97" t="s">
        <v>1195</v>
      </c>
      <c r="C289" s="98" t="s">
        <v>40</v>
      </c>
      <c r="D289" s="105" t="s">
        <v>1371</v>
      </c>
      <c r="E289" s="106">
        <v>1.3888888888888888E-2</v>
      </c>
      <c r="F289" s="106">
        <v>4.0127314814814803E-2</v>
      </c>
      <c r="G289" s="107">
        <f>SUM(F289-E289)</f>
        <v>2.6238425925925915E-2</v>
      </c>
      <c r="H289" s="99"/>
      <c r="I289" s="100"/>
      <c r="J289" s="100"/>
      <c r="K289" s="100"/>
      <c r="L289" s="100"/>
      <c r="M289" s="100"/>
      <c r="N289" s="100"/>
      <c r="O289" s="101"/>
      <c r="P289" s="102"/>
      <c r="Q289" s="101"/>
      <c r="R289" s="100"/>
      <c r="S289" s="100"/>
      <c r="T289" s="103"/>
      <c r="U289" s="102"/>
      <c r="V289" s="100"/>
    </row>
    <row r="290" spans="1:22" ht="15" hidden="1" customHeight="1">
      <c r="A290" s="97" t="s">
        <v>1197</v>
      </c>
      <c r="B290" s="97" t="s">
        <v>1195</v>
      </c>
      <c r="C290" s="98" t="s">
        <v>40</v>
      </c>
      <c r="D290" s="105" t="s">
        <v>1370</v>
      </c>
      <c r="E290" s="106">
        <v>1.3888888888888888E-2</v>
      </c>
      <c r="F290" s="106">
        <v>4.0127314814814803E-2</v>
      </c>
      <c r="G290" s="107">
        <f>SUM(F290-E290)</f>
        <v>2.6238425925925915E-2</v>
      </c>
      <c r="H290" s="99"/>
      <c r="I290" s="100"/>
      <c r="J290" s="100"/>
      <c r="K290" s="100"/>
      <c r="L290" s="100"/>
      <c r="M290" s="100"/>
      <c r="N290" s="100"/>
      <c r="O290" s="101"/>
      <c r="P290" s="102"/>
      <c r="Q290" s="101"/>
      <c r="R290" s="100"/>
      <c r="S290" s="114"/>
      <c r="T290" s="112"/>
      <c r="U290" s="114"/>
      <c r="V290" s="100"/>
    </row>
    <row r="291" spans="1:22" ht="15" hidden="1" customHeight="1">
      <c r="A291" s="97" t="s">
        <v>1180</v>
      </c>
      <c r="B291" s="97" t="s">
        <v>1195</v>
      </c>
      <c r="C291" s="98" t="s">
        <v>40</v>
      </c>
      <c r="D291" s="105" t="s">
        <v>1371</v>
      </c>
      <c r="E291" s="106">
        <v>1.3888888888888888E-2</v>
      </c>
      <c r="F291" s="106">
        <v>4.0127314814814803E-2</v>
      </c>
      <c r="G291" s="107">
        <f>SUM(F291-E291)</f>
        <v>2.6238425925925915E-2</v>
      </c>
      <c r="H291" s="99"/>
      <c r="I291" s="100"/>
      <c r="J291" s="100"/>
      <c r="K291" s="100"/>
      <c r="L291" s="100"/>
      <c r="M291" s="100"/>
      <c r="N291" s="100"/>
      <c r="O291" s="101"/>
      <c r="P291" s="102"/>
      <c r="Q291" s="101"/>
      <c r="R291" s="100"/>
      <c r="S291" s="100"/>
      <c r="T291" s="103"/>
      <c r="U291" s="100"/>
      <c r="V291" s="100"/>
    </row>
    <row r="292" spans="1:22" ht="15" hidden="1" customHeight="1">
      <c r="A292" s="97" t="s">
        <v>589</v>
      </c>
      <c r="B292" s="97" t="s">
        <v>1195</v>
      </c>
      <c r="C292" s="98" t="s">
        <v>40</v>
      </c>
      <c r="D292" s="105" t="s">
        <v>1370</v>
      </c>
      <c r="E292" s="106">
        <v>1.3888888888888888E-2</v>
      </c>
      <c r="F292" s="106">
        <v>4.0127314814814803E-2</v>
      </c>
      <c r="G292" s="107">
        <f>SUM(F292-E292)</f>
        <v>2.6238425925925915E-2</v>
      </c>
      <c r="H292" s="99"/>
      <c r="I292" s="100"/>
      <c r="J292" s="100"/>
      <c r="K292" s="100"/>
      <c r="L292" s="100"/>
      <c r="M292" s="100"/>
      <c r="N292" s="100"/>
      <c r="O292" s="101"/>
      <c r="P292" s="102"/>
      <c r="Q292" s="101"/>
      <c r="R292" s="100"/>
      <c r="S292" s="100"/>
      <c r="T292" s="103"/>
      <c r="U292" s="100"/>
      <c r="V292" s="100"/>
    </row>
    <row r="293" spans="1:22" ht="15" hidden="1" customHeight="1">
      <c r="A293" s="97" t="s">
        <v>589</v>
      </c>
      <c r="B293" s="97" t="s">
        <v>1195</v>
      </c>
      <c r="C293" s="98" t="s">
        <v>40</v>
      </c>
      <c r="D293" s="105" t="s">
        <v>1371</v>
      </c>
      <c r="E293" s="106">
        <v>1.3888888888888888E-2</v>
      </c>
      <c r="F293" s="106">
        <v>4.0127314814814803E-2</v>
      </c>
      <c r="G293" s="107">
        <f>SUM(F293-E293)</f>
        <v>2.6238425925925915E-2</v>
      </c>
      <c r="H293" s="99"/>
      <c r="I293" s="100"/>
      <c r="J293" s="100"/>
      <c r="K293" s="100"/>
      <c r="L293" s="100"/>
      <c r="M293" s="100"/>
      <c r="N293" s="100"/>
      <c r="O293" s="101"/>
      <c r="P293" s="102"/>
      <c r="Q293" s="101"/>
      <c r="R293" s="100"/>
      <c r="S293" s="100"/>
      <c r="T293" s="103"/>
      <c r="U293" s="100"/>
      <c r="V293" s="100"/>
    </row>
    <row r="294" spans="1:22" ht="15" hidden="1" customHeight="1">
      <c r="A294" s="97" t="s">
        <v>51</v>
      </c>
      <c r="B294" s="97" t="s">
        <v>1195</v>
      </c>
      <c r="C294" s="98" t="s">
        <v>40</v>
      </c>
      <c r="D294" s="105" t="s">
        <v>1370</v>
      </c>
      <c r="E294" s="106">
        <v>1.3888888888888888E-2</v>
      </c>
      <c r="F294" s="106">
        <v>4.0127314814814803E-2</v>
      </c>
      <c r="G294" s="107">
        <f>SUM(F294-E294)</f>
        <v>2.6238425925925915E-2</v>
      </c>
      <c r="H294" s="99"/>
      <c r="I294" s="100"/>
      <c r="J294" s="100"/>
      <c r="K294" s="100"/>
      <c r="L294" s="100"/>
      <c r="M294" s="100"/>
      <c r="N294" s="100"/>
      <c r="O294" s="101"/>
      <c r="P294" s="102"/>
      <c r="Q294" s="101"/>
      <c r="R294" s="100"/>
      <c r="S294" s="100"/>
      <c r="T294" s="103"/>
      <c r="U294" s="100"/>
      <c r="V294" s="100"/>
    </row>
    <row r="295" spans="1:22" ht="15" hidden="1" customHeight="1">
      <c r="A295" s="97" t="s">
        <v>1216</v>
      </c>
      <c r="B295" s="97" t="s">
        <v>1217</v>
      </c>
      <c r="C295" s="98" t="s">
        <v>40</v>
      </c>
      <c r="D295" s="105" t="s">
        <v>1370</v>
      </c>
      <c r="E295" s="106">
        <v>1.3888888888888888E-2</v>
      </c>
      <c r="F295" s="106">
        <v>4.0127314814814803E-2</v>
      </c>
      <c r="G295" s="107">
        <f>SUM(F295-E295)</f>
        <v>2.6238425925925915E-2</v>
      </c>
      <c r="H295" s="99"/>
      <c r="I295" s="100"/>
      <c r="J295" s="100"/>
      <c r="K295" s="100"/>
      <c r="L295" s="100"/>
      <c r="M295" s="100"/>
      <c r="N295" s="100"/>
      <c r="O295" s="101"/>
      <c r="P295" s="102"/>
      <c r="Q295" s="101"/>
      <c r="R295" s="100"/>
      <c r="S295" s="100"/>
      <c r="T295" s="103"/>
      <c r="U295" s="100"/>
      <c r="V295" s="100"/>
    </row>
    <row r="296" spans="1:22" ht="15" hidden="1" customHeight="1">
      <c r="A296" s="97" t="s">
        <v>1221</v>
      </c>
      <c r="B296" s="97" t="s">
        <v>1222</v>
      </c>
      <c r="C296" s="98" t="s">
        <v>40</v>
      </c>
      <c r="D296" s="105" t="s">
        <v>1371</v>
      </c>
      <c r="E296" s="106">
        <v>1.1111111111111112E-2</v>
      </c>
      <c r="F296" s="106">
        <v>4.0127314814814803E-2</v>
      </c>
      <c r="G296" s="107">
        <f>SUM(F296-E296)</f>
        <v>2.901620370370369E-2</v>
      </c>
      <c r="H296" s="99"/>
      <c r="I296" s="100"/>
      <c r="J296" s="100"/>
      <c r="K296" s="100"/>
      <c r="L296" s="100"/>
      <c r="M296" s="100"/>
      <c r="N296" s="100"/>
      <c r="O296" s="101"/>
      <c r="P296" s="102"/>
      <c r="Q296" s="101"/>
      <c r="R296" s="100"/>
      <c r="S296" s="100"/>
      <c r="T296" s="103"/>
      <c r="U296" s="100"/>
      <c r="V296" s="100"/>
    </row>
    <row r="297" spans="1:22" ht="15" hidden="1" customHeight="1">
      <c r="A297" s="97" t="s">
        <v>310</v>
      </c>
      <c r="B297" s="97" t="s">
        <v>1222</v>
      </c>
      <c r="C297" s="98" t="s">
        <v>40</v>
      </c>
      <c r="D297" s="105" t="s">
        <v>1370</v>
      </c>
      <c r="E297" s="106">
        <v>1.3888888888888888E-2</v>
      </c>
      <c r="F297" s="106">
        <v>4.0127314814814803E-2</v>
      </c>
      <c r="G297" s="107">
        <f>SUM(F297-E297)</f>
        <v>2.6238425925925915E-2</v>
      </c>
      <c r="H297" s="99"/>
      <c r="I297" s="100"/>
      <c r="J297" s="100"/>
      <c r="K297" s="100"/>
      <c r="L297" s="100"/>
      <c r="M297" s="100"/>
      <c r="N297" s="100"/>
      <c r="O297" s="101"/>
      <c r="P297" s="102"/>
      <c r="Q297" s="101"/>
      <c r="R297" s="100"/>
      <c r="S297" s="100"/>
      <c r="T297" s="103"/>
      <c r="U297" s="100"/>
      <c r="V297" s="100"/>
    </row>
    <row r="298" spans="1:22" ht="15" hidden="1" customHeight="1">
      <c r="A298" s="97" t="s">
        <v>1235</v>
      </c>
      <c r="B298" s="97" t="s">
        <v>1236</v>
      </c>
      <c r="C298" s="98" t="s">
        <v>24</v>
      </c>
      <c r="D298" s="105" t="s">
        <v>1370</v>
      </c>
      <c r="E298" s="106">
        <v>1.1111111111111112E-2</v>
      </c>
      <c r="F298" s="106">
        <v>4.0127314814814803E-2</v>
      </c>
      <c r="G298" s="107">
        <f>SUM(F298-E298)</f>
        <v>2.901620370370369E-2</v>
      </c>
      <c r="H298" s="99"/>
      <c r="I298" s="100"/>
      <c r="J298" s="100"/>
      <c r="K298" s="100"/>
      <c r="L298" s="100"/>
      <c r="M298" s="100"/>
      <c r="N298" s="100"/>
      <c r="O298" s="101"/>
      <c r="P298" s="102"/>
      <c r="Q298" s="101"/>
      <c r="R298" s="100"/>
      <c r="S298" s="100"/>
      <c r="T298" s="103"/>
      <c r="U298" s="100"/>
      <c r="V298" s="100"/>
    </row>
    <row r="299" spans="1:22" ht="15" hidden="1" customHeight="1">
      <c r="A299" s="97" t="s">
        <v>1241</v>
      </c>
      <c r="B299" s="97" t="s">
        <v>1242</v>
      </c>
      <c r="C299" s="98" t="s">
        <v>24</v>
      </c>
      <c r="D299" s="105" t="s">
        <v>1371</v>
      </c>
      <c r="E299" s="106">
        <v>1.6666666666666666E-2</v>
      </c>
      <c r="F299" s="106">
        <v>4.0127314814814803E-2</v>
      </c>
      <c r="G299" s="107">
        <f>SUM(F299-E299)</f>
        <v>2.3460648148148137E-2</v>
      </c>
      <c r="H299" s="99"/>
      <c r="I299" s="100"/>
      <c r="J299" s="100"/>
      <c r="K299" s="100"/>
      <c r="L299" s="100"/>
      <c r="M299" s="100"/>
      <c r="N299" s="100"/>
      <c r="O299" s="101"/>
      <c r="P299" s="102"/>
      <c r="Q299" s="101"/>
      <c r="R299" s="100"/>
      <c r="S299" s="102"/>
      <c r="T299" s="103"/>
      <c r="U299" s="100"/>
      <c r="V299" s="100"/>
    </row>
    <row r="300" spans="1:22" ht="15" hidden="1" customHeight="1">
      <c r="A300" s="97" t="s">
        <v>517</v>
      </c>
      <c r="B300" s="97" t="s">
        <v>1246</v>
      </c>
      <c r="C300" s="98" t="s">
        <v>40</v>
      </c>
      <c r="D300" s="105" t="s">
        <v>1370</v>
      </c>
      <c r="E300" s="106">
        <v>1.1111111111111112E-2</v>
      </c>
      <c r="F300" s="106">
        <v>4.0127314814814803E-2</v>
      </c>
      <c r="G300" s="107">
        <f>SUM(F300-E300)</f>
        <v>2.901620370370369E-2</v>
      </c>
      <c r="H300" s="99"/>
      <c r="I300" s="100"/>
      <c r="J300" s="100"/>
      <c r="K300" s="100"/>
      <c r="L300" s="100"/>
      <c r="M300" s="100"/>
      <c r="N300" s="100"/>
      <c r="O300" s="101"/>
      <c r="P300" s="102"/>
      <c r="Q300" s="101"/>
      <c r="R300" s="100"/>
      <c r="S300" s="100"/>
      <c r="T300" s="103"/>
      <c r="U300" s="102"/>
      <c r="V300" s="100"/>
    </row>
    <row r="301" spans="1:22" ht="15" hidden="1" customHeight="1">
      <c r="A301" s="97" t="s">
        <v>589</v>
      </c>
      <c r="B301" s="97" t="s">
        <v>1248</v>
      </c>
      <c r="C301" s="98" t="s">
        <v>40</v>
      </c>
      <c r="D301" s="105" t="s">
        <v>1371</v>
      </c>
      <c r="E301" s="106">
        <v>1.1111111111111112E-2</v>
      </c>
      <c r="F301" s="106">
        <v>4.0127314814814803E-2</v>
      </c>
      <c r="G301" s="107">
        <f>SUM(F301-E301)</f>
        <v>2.901620370370369E-2</v>
      </c>
      <c r="H301" s="99"/>
      <c r="I301" s="100"/>
      <c r="J301" s="100"/>
      <c r="K301" s="100"/>
      <c r="L301" s="100"/>
      <c r="M301" s="100"/>
      <c r="N301" s="100"/>
      <c r="O301" s="101"/>
      <c r="P301" s="102"/>
      <c r="Q301" s="101"/>
      <c r="R301" s="100"/>
      <c r="S301" s="100"/>
      <c r="T301" s="103"/>
      <c r="U301" s="102"/>
      <c r="V301" s="100"/>
    </row>
    <row r="302" spans="1:22" ht="15" hidden="1" customHeight="1">
      <c r="A302" s="97" t="s">
        <v>1253</v>
      </c>
      <c r="B302" s="97" t="s">
        <v>1254</v>
      </c>
      <c r="C302" s="98" t="s">
        <v>24</v>
      </c>
      <c r="D302" s="105" t="s">
        <v>1370</v>
      </c>
      <c r="E302" s="106">
        <v>1.1111111111111112E-2</v>
      </c>
      <c r="F302" s="106">
        <v>4.0127314814814803E-2</v>
      </c>
      <c r="G302" s="107">
        <f>SUM(F302-E302)</f>
        <v>2.901620370370369E-2</v>
      </c>
      <c r="H302" s="99"/>
      <c r="I302" s="100"/>
      <c r="J302" s="100"/>
      <c r="K302" s="100"/>
      <c r="L302" s="100"/>
      <c r="M302" s="100"/>
      <c r="N302" s="100"/>
      <c r="O302" s="101"/>
      <c r="P302" s="102"/>
      <c r="Q302" s="101"/>
      <c r="R302" s="100"/>
      <c r="S302" s="100"/>
      <c r="T302" s="103"/>
      <c r="U302" s="102"/>
      <c r="V302" s="100"/>
    </row>
    <row r="303" spans="1:22" ht="15" hidden="1" customHeight="1">
      <c r="A303" s="97" t="s">
        <v>280</v>
      </c>
      <c r="B303" s="97" t="s">
        <v>1257</v>
      </c>
      <c r="C303" s="98" t="s">
        <v>24</v>
      </c>
      <c r="D303" s="105" t="s">
        <v>1371</v>
      </c>
      <c r="E303" s="106">
        <v>8.3333333333333332E-3</v>
      </c>
      <c r="F303" s="106">
        <v>4.0127314814814803E-2</v>
      </c>
      <c r="G303" s="107">
        <f>SUM(F303-E303)</f>
        <v>3.1793981481481472E-2</v>
      </c>
      <c r="H303" s="99"/>
      <c r="I303" s="100"/>
      <c r="J303" s="100"/>
      <c r="K303" s="100"/>
      <c r="L303" s="100"/>
      <c r="M303" s="100"/>
      <c r="N303" s="100"/>
      <c r="O303" s="101"/>
      <c r="P303" s="102"/>
      <c r="Q303" s="101"/>
      <c r="R303" s="100"/>
      <c r="S303" s="100"/>
      <c r="T303" s="103"/>
      <c r="U303" s="100"/>
      <c r="V303" s="100"/>
    </row>
    <row r="304" spans="1:22" ht="15" hidden="1" customHeight="1">
      <c r="A304" s="97" t="s">
        <v>157</v>
      </c>
      <c r="B304" s="97" t="s">
        <v>1261</v>
      </c>
      <c r="C304" s="98" t="s">
        <v>24</v>
      </c>
      <c r="D304" s="105" t="s">
        <v>1370</v>
      </c>
      <c r="E304" s="106">
        <v>1.1111111111111112E-2</v>
      </c>
      <c r="F304" s="106">
        <v>4.0127314814814803E-2</v>
      </c>
      <c r="G304" s="107">
        <f>SUM(F304-E304)</f>
        <v>2.901620370370369E-2</v>
      </c>
      <c r="H304" s="99"/>
      <c r="I304" s="100"/>
      <c r="J304" s="100"/>
      <c r="K304" s="100"/>
      <c r="L304" s="100"/>
      <c r="M304" s="100"/>
      <c r="N304" s="100"/>
      <c r="O304" s="101"/>
      <c r="P304" s="102"/>
      <c r="Q304" s="101"/>
      <c r="R304" s="100"/>
      <c r="S304" s="100"/>
      <c r="T304" s="103"/>
      <c r="U304" s="100"/>
      <c r="V304" s="100"/>
    </row>
    <row r="305" spans="1:25" ht="15" hidden="1" customHeight="1">
      <c r="A305" s="97" t="s">
        <v>1264</v>
      </c>
      <c r="B305" s="97" t="s">
        <v>1265</v>
      </c>
      <c r="C305" s="98" t="s">
        <v>40</v>
      </c>
      <c r="D305" s="105" t="s">
        <v>1371</v>
      </c>
      <c r="E305" s="106">
        <v>8.3333333333333332E-3</v>
      </c>
      <c r="F305" s="106">
        <v>4.0127314814814803E-2</v>
      </c>
      <c r="G305" s="107">
        <f>SUM(F305-E305)</f>
        <v>3.1793981481481472E-2</v>
      </c>
      <c r="H305" s="99"/>
      <c r="I305" s="100"/>
      <c r="J305" s="100"/>
      <c r="K305" s="100"/>
      <c r="L305" s="100"/>
      <c r="M305" s="100"/>
      <c r="N305" s="100"/>
      <c r="O305" s="101"/>
      <c r="P305" s="102"/>
      <c r="Q305" s="101"/>
      <c r="R305" s="100"/>
      <c r="S305" s="100"/>
      <c r="T305" s="103"/>
      <c r="U305" s="102"/>
      <c r="V305" s="100"/>
    </row>
    <row r="306" spans="1:25" ht="15" hidden="1" customHeight="1">
      <c r="A306" s="97" t="s">
        <v>1270</v>
      </c>
      <c r="B306" s="97" t="s">
        <v>1271</v>
      </c>
      <c r="C306" s="98" t="s">
        <v>40</v>
      </c>
      <c r="D306" s="105" t="s">
        <v>1370</v>
      </c>
      <c r="E306" s="106">
        <v>1.1111111111111112E-2</v>
      </c>
      <c r="F306" s="106">
        <v>4.0127314814814803E-2</v>
      </c>
      <c r="G306" s="107">
        <f>SUM(F306-E306)</f>
        <v>2.901620370370369E-2</v>
      </c>
      <c r="H306" s="99"/>
      <c r="I306" s="100"/>
      <c r="J306" s="100"/>
      <c r="K306" s="100"/>
      <c r="L306" s="100"/>
      <c r="M306" s="100"/>
      <c r="N306" s="100"/>
      <c r="O306" s="101"/>
      <c r="P306" s="102"/>
      <c r="Q306" s="101"/>
      <c r="R306" s="100"/>
      <c r="S306" s="100"/>
      <c r="T306" s="103"/>
      <c r="U306" s="100"/>
      <c r="V306" s="100"/>
    </row>
    <row r="307" spans="1:25" ht="15" hidden="1" customHeight="1">
      <c r="A307" s="97" t="s">
        <v>872</v>
      </c>
      <c r="B307" s="97" t="s">
        <v>1271</v>
      </c>
      <c r="C307" s="98" t="s">
        <v>24</v>
      </c>
      <c r="D307" s="105" t="s">
        <v>1371</v>
      </c>
      <c r="E307" s="106">
        <v>2.7777777777777779E-3</v>
      </c>
      <c r="F307" s="106">
        <v>4.0127314814814803E-2</v>
      </c>
      <c r="G307" s="107">
        <f>SUM(F307-E307)</f>
        <v>3.7349537037037028E-2</v>
      </c>
      <c r="H307" s="99"/>
      <c r="I307" s="100"/>
      <c r="J307" s="100"/>
      <c r="K307" s="100"/>
      <c r="L307" s="100"/>
      <c r="M307" s="100"/>
      <c r="N307" s="100"/>
      <c r="O307" s="101"/>
      <c r="P307" s="102"/>
      <c r="Q307" s="101"/>
      <c r="R307" s="100"/>
      <c r="S307" s="100"/>
      <c r="T307" s="103"/>
      <c r="U307" s="100"/>
      <c r="V307" s="100"/>
    </row>
    <row r="308" spans="1:25" ht="15" hidden="1" customHeight="1">
      <c r="A308" s="97" t="s">
        <v>394</v>
      </c>
      <c r="B308" s="97" t="s">
        <v>1271</v>
      </c>
      <c r="C308" s="98" t="s">
        <v>40</v>
      </c>
      <c r="D308" s="105" t="s">
        <v>1370</v>
      </c>
      <c r="E308" s="106">
        <v>8.3333333333333332E-3</v>
      </c>
      <c r="F308" s="106">
        <v>4.0127314814814803E-2</v>
      </c>
      <c r="G308" s="107">
        <f>SUM(F308-E308)</f>
        <v>3.1793981481481472E-2</v>
      </c>
      <c r="H308" s="99"/>
      <c r="I308" s="100"/>
      <c r="J308" s="100"/>
      <c r="K308" s="100"/>
      <c r="L308" s="100"/>
      <c r="M308" s="100"/>
      <c r="N308" s="100"/>
      <c r="O308" s="101"/>
      <c r="P308" s="102"/>
      <c r="Q308" s="101"/>
      <c r="R308" s="100"/>
      <c r="S308" s="100"/>
      <c r="T308" s="103"/>
      <c r="U308" s="100"/>
      <c r="V308" s="100"/>
    </row>
    <row r="309" spans="1:25" ht="15" hidden="1" customHeight="1">
      <c r="A309" s="97" t="s">
        <v>1279</v>
      </c>
      <c r="B309" s="97" t="s">
        <v>1280</v>
      </c>
      <c r="C309" s="98" t="s">
        <v>24</v>
      </c>
      <c r="D309" s="105" t="s">
        <v>1371</v>
      </c>
      <c r="E309" s="106">
        <v>5.5555555555555558E-3</v>
      </c>
      <c r="F309" s="106">
        <v>4.0127314814814803E-2</v>
      </c>
      <c r="G309" s="107">
        <f>SUM(F309-E309)</f>
        <v>3.4571759259259247E-2</v>
      </c>
      <c r="H309" s="99"/>
      <c r="I309" s="100"/>
      <c r="J309" s="100"/>
      <c r="K309" s="100"/>
      <c r="L309" s="100"/>
      <c r="M309" s="100"/>
      <c r="N309" s="100"/>
      <c r="O309" s="101"/>
      <c r="P309" s="102"/>
      <c r="Q309" s="101"/>
      <c r="R309" s="134"/>
      <c r="S309" s="100"/>
      <c r="T309" s="103"/>
      <c r="U309" s="100"/>
      <c r="V309" s="100"/>
    </row>
    <row r="310" spans="1:25" ht="15" hidden="1" customHeight="1">
      <c r="A310" s="97" t="s">
        <v>613</v>
      </c>
      <c r="B310" s="97" t="s">
        <v>1284</v>
      </c>
      <c r="C310" s="98" t="s">
        <v>24</v>
      </c>
      <c r="D310" s="105" t="s">
        <v>1370</v>
      </c>
      <c r="E310" s="106">
        <v>1.1111111111111112E-2</v>
      </c>
      <c r="F310" s="106">
        <v>4.0127314814814803E-2</v>
      </c>
      <c r="G310" s="107">
        <f>SUM(F310-E310)</f>
        <v>2.901620370370369E-2</v>
      </c>
      <c r="H310" s="141"/>
      <c r="I310" s="100"/>
      <c r="J310" s="100"/>
      <c r="K310" s="100"/>
      <c r="L310" s="109"/>
      <c r="M310" s="109"/>
      <c r="N310" s="109"/>
      <c r="O310" s="117"/>
      <c r="P310" s="109"/>
      <c r="Q310" s="101"/>
      <c r="R310" s="100"/>
      <c r="S310" s="102"/>
      <c r="T310" s="103"/>
      <c r="U310" s="100"/>
      <c r="V310" s="109"/>
      <c r="W310" s="109"/>
      <c r="X310" s="109"/>
      <c r="Y310" s="109"/>
    </row>
    <row r="311" spans="1:25" ht="15" hidden="1" customHeight="1">
      <c r="A311" s="97" t="s">
        <v>1287</v>
      </c>
      <c r="B311" s="97" t="s">
        <v>1288</v>
      </c>
      <c r="C311" s="98" t="s">
        <v>24</v>
      </c>
      <c r="D311" s="105" t="s">
        <v>1371</v>
      </c>
      <c r="E311" s="106">
        <v>8.3333333333333332E-3</v>
      </c>
      <c r="F311" s="106">
        <v>4.0127314814814803E-2</v>
      </c>
      <c r="G311" s="107">
        <f>SUM(F311-E311)</f>
        <v>3.1793981481481472E-2</v>
      </c>
      <c r="H311" s="99"/>
      <c r="I311" s="100"/>
      <c r="J311" s="100"/>
      <c r="K311" s="100"/>
      <c r="L311" s="100"/>
      <c r="M311" s="100"/>
      <c r="N311" s="100"/>
      <c r="O311" s="101"/>
      <c r="P311" s="102"/>
      <c r="Q311" s="101"/>
      <c r="R311" s="100"/>
      <c r="S311" s="100"/>
      <c r="T311" s="103"/>
      <c r="U311" s="100"/>
      <c r="V311" s="100"/>
    </row>
    <row r="312" spans="1:25" ht="15" hidden="1" customHeight="1">
      <c r="A312" s="97" t="s">
        <v>1292</v>
      </c>
      <c r="B312" s="97" t="s">
        <v>1293</v>
      </c>
      <c r="C312" s="98" t="s">
        <v>40</v>
      </c>
      <c r="D312" s="105" t="s">
        <v>1370</v>
      </c>
      <c r="E312" s="106">
        <v>8.3333333333333332E-3</v>
      </c>
      <c r="F312" s="106">
        <v>4.0127314814814803E-2</v>
      </c>
      <c r="G312" s="107">
        <f>SUM(F312-E312)</f>
        <v>3.1793981481481472E-2</v>
      </c>
      <c r="H312" s="99"/>
      <c r="I312" s="100"/>
      <c r="J312" s="100"/>
      <c r="K312" s="100"/>
      <c r="L312" s="100"/>
      <c r="M312" s="100"/>
      <c r="N312" s="100"/>
      <c r="O312" s="101"/>
      <c r="P312" s="102"/>
      <c r="Q312" s="101"/>
      <c r="R312" s="100"/>
      <c r="S312" s="100"/>
      <c r="T312" s="103"/>
      <c r="U312" s="100"/>
      <c r="V312" s="100"/>
    </row>
    <row r="313" spans="1:25" ht="15" hidden="1" customHeight="1">
      <c r="A313" s="97" t="s">
        <v>683</v>
      </c>
      <c r="B313" s="97" t="s">
        <v>1296</v>
      </c>
      <c r="C313" s="98" t="s">
        <v>24</v>
      </c>
      <c r="D313" s="105" t="s">
        <v>1371</v>
      </c>
      <c r="E313" s="106">
        <v>5.5555555555555558E-3</v>
      </c>
      <c r="F313" s="106">
        <v>4.0127314814814803E-2</v>
      </c>
      <c r="G313" s="107">
        <f>SUM(F313-E313)</f>
        <v>3.4571759259259247E-2</v>
      </c>
      <c r="H313" s="99"/>
      <c r="I313" s="100"/>
      <c r="J313" s="100"/>
      <c r="K313" s="100"/>
      <c r="L313" s="100"/>
      <c r="M313" s="100"/>
      <c r="N313" s="100"/>
      <c r="O313" s="101"/>
      <c r="P313" s="102"/>
      <c r="Q313" s="101"/>
      <c r="R313" s="100"/>
      <c r="S313" s="100"/>
      <c r="T313" s="103"/>
      <c r="U313" s="100"/>
      <c r="V313" s="100"/>
    </row>
    <row r="314" spans="1:25" ht="15" hidden="1" customHeight="1">
      <c r="A314" s="97" t="s">
        <v>1298</v>
      </c>
      <c r="B314" s="97" t="s">
        <v>1296</v>
      </c>
      <c r="C314" s="98" t="s">
        <v>40</v>
      </c>
      <c r="D314" s="105" t="s">
        <v>1370</v>
      </c>
      <c r="E314" s="106">
        <v>8.3333333333333332E-3</v>
      </c>
      <c r="F314" s="106">
        <v>4.0127314814814803E-2</v>
      </c>
      <c r="G314" s="107">
        <f>SUM(F314-E314)</f>
        <v>3.1793981481481472E-2</v>
      </c>
      <c r="H314" s="99"/>
      <c r="I314" s="100"/>
      <c r="J314" s="100"/>
      <c r="K314" s="100"/>
      <c r="L314" s="100"/>
      <c r="M314" s="100"/>
      <c r="N314" s="100"/>
      <c r="O314" s="101"/>
      <c r="P314" s="102"/>
      <c r="Q314" s="101"/>
      <c r="R314" s="100"/>
      <c r="S314" s="100"/>
      <c r="T314" s="103"/>
      <c r="U314" s="100"/>
      <c r="V314" s="100"/>
    </row>
    <row r="315" spans="1:25" ht="15" hidden="1" customHeight="1">
      <c r="A315" s="97" t="s">
        <v>1312</v>
      </c>
      <c r="B315" s="97" t="s">
        <v>1313</v>
      </c>
      <c r="C315" s="98" t="s">
        <v>40</v>
      </c>
      <c r="D315" s="105" t="s">
        <v>1371</v>
      </c>
      <c r="E315" s="106">
        <v>2.7777777777777779E-3</v>
      </c>
      <c r="F315" s="106">
        <v>4.0127314814814803E-2</v>
      </c>
      <c r="G315" s="107">
        <f>SUM(F315-E315)</f>
        <v>3.7349537037037028E-2</v>
      </c>
      <c r="H315" s="99"/>
      <c r="I315" s="100"/>
      <c r="J315" s="100"/>
      <c r="K315" s="100"/>
      <c r="L315" s="100"/>
      <c r="M315" s="100"/>
      <c r="N315" s="100"/>
      <c r="O315" s="101"/>
      <c r="P315" s="102"/>
      <c r="Q315" s="101"/>
      <c r="R315" s="100"/>
      <c r="S315" s="100"/>
      <c r="T315" s="103"/>
      <c r="U315" s="102"/>
      <c r="V315" s="100"/>
    </row>
    <row r="316" spans="1:25" ht="15" hidden="1" customHeight="1">
      <c r="A316" s="97" t="s">
        <v>613</v>
      </c>
      <c r="B316" s="97" t="s">
        <v>1315</v>
      </c>
      <c r="C316" s="98" t="s">
        <v>24</v>
      </c>
      <c r="D316" s="105" t="s">
        <v>1370</v>
      </c>
      <c r="E316" s="106">
        <v>5.5555555555555558E-3</v>
      </c>
      <c r="F316" s="106">
        <v>4.0127314814814803E-2</v>
      </c>
      <c r="G316" s="107">
        <f>SUM(F316-E316)</f>
        <v>3.4571759259259247E-2</v>
      </c>
      <c r="H316" s="99"/>
      <c r="I316" s="100"/>
      <c r="J316" s="100"/>
      <c r="K316" s="100"/>
      <c r="L316" s="100"/>
      <c r="M316" s="100"/>
      <c r="N316" s="100"/>
      <c r="O316" s="101"/>
      <c r="P316" s="102"/>
      <c r="Q316" s="101"/>
      <c r="R316" s="100"/>
      <c r="S316" s="100"/>
      <c r="T316" s="103"/>
      <c r="U316" s="102"/>
      <c r="V316" s="100"/>
    </row>
    <row r="317" spans="1:25" ht="15" hidden="1" customHeight="1">
      <c r="A317" s="97" t="s">
        <v>367</v>
      </c>
      <c r="B317" s="97" t="s">
        <v>1317</v>
      </c>
      <c r="C317" s="98" t="s">
        <v>40</v>
      </c>
      <c r="D317" s="105" t="s">
        <v>1371</v>
      </c>
      <c r="E317" s="106">
        <v>8.3333333333333332E-3</v>
      </c>
      <c r="F317" s="106">
        <v>4.0127314814814803E-2</v>
      </c>
      <c r="G317" s="107">
        <f>SUM(F317-E317)</f>
        <v>3.1793981481481472E-2</v>
      </c>
      <c r="H317" s="99"/>
      <c r="I317" s="100"/>
      <c r="J317" s="100"/>
      <c r="K317" s="100"/>
      <c r="L317" s="100"/>
      <c r="M317" s="100"/>
      <c r="N317" s="100"/>
      <c r="O317" s="101"/>
      <c r="P317" s="102"/>
      <c r="Q317" s="101"/>
      <c r="R317" s="100"/>
      <c r="S317" s="100"/>
      <c r="T317" s="103"/>
      <c r="U317" s="102"/>
      <c r="V317" s="100"/>
    </row>
    <row r="318" spans="1:25" ht="15" hidden="1" customHeight="1">
      <c r="A318" s="97" t="s">
        <v>1322</v>
      </c>
      <c r="B318" s="97" t="s">
        <v>1321</v>
      </c>
      <c r="C318" s="98" t="s">
        <v>24</v>
      </c>
      <c r="D318" s="105" t="s">
        <v>1370</v>
      </c>
      <c r="E318" s="106">
        <v>2.7777777777777779E-3</v>
      </c>
      <c r="F318" s="106">
        <v>4.0127314814814803E-2</v>
      </c>
      <c r="G318" s="107">
        <f>SUM(F318-E318)</f>
        <v>3.7349537037037028E-2</v>
      </c>
      <c r="H318" s="99"/>
      <c r="I318" s="100"/>
      <c r="J318" s="100"/>
      <c r="K318" s="100"/>
      <c r="L318" s="100"/>
      <c r="M318" s="100"/>
      <c r="N318" s="100"/>
      <c r="O318" s="101"/>
      <c r="P318" s="102"/>
      <c r="Q318" s="101"/>
      <c r="R318" s="100"/>
      <c r="S318" s="100"/>
      <c r="T318" s="103"/>
      <c r="U318" s="100"/>
      <c r="V318" s="100"/>
    </row>
    <row r="319" spans="1:25" ht="15" hidden="1" customHeight="1">
      <c r="A319" s="97" t="s">
        <v>51</v>
      </c>
      <c r="B319" s="97" t="s">
        <v>1324</v>
      </c>
      <c r="C319" s="98" t="s">
        <v>40</v>
      </c>
      <c r="D319" s="105" t="s">
        <v>1371</v>
      </c>
      <c r="E319" s="106">
        <v>2.7777777777777779E-3</v>
      </c>
      <c r="F319" s="106">
        <v>4.0127314814814803E-2</v>
      </c>
      <c r="G319" s="107">
        <f>SUM(F319-E319)</f>
        <v>3.7349537037037028E-2</v>
      </c>
      <c r="H319" s="99"/>
      <c r="I319" s="100"/>
      <c r="J319" s="100"/>
      <c r="K319" s="100"/>
      <c r="L319" s="100"/>
      <c r="M319" s="100"/>
      <c r="N319" s="100"/>
      <c r="O319" s="101"/>
      <c r="P319" s="102"/>
      <c r="Q319" s="101"/>
      <c r="R319" s="100"/>
      <c r="S319" s="100"/>
      <c r="T319" s="103"/>
      <c r="U319" s="100"/>
      <c r="V319" s="100"/>
    </row>
    <row r="320" spans="1:25" ht="15" hidden="1" customHeight="1">
      <c r="A320" s="97" t="s">
        <v>444</v>
      </c>
      <c r="B320" s="97" t="s">
        <v>1326</v>
      </c>
      <c r="C320" s="98" t="s">
        <v>40</v>
      </c>
      <c r="D320" s="105" t="s">
        <v>1370</v>
      </c>
      <c r="E320" s="106">
        <v>2.7777777777777779E-3</v>
      </c>
      <c r="F320" s="106">
        <v>4.0127314814814803E-2</v>
      </c>
      <c r="G320" s="107">
        <f>SUM(F320-E320)</f>
        <v>3.7349537037037028E-2</v>
      </c>
      <c r="H320" s="99"/>
      <c r="I320" s="100"/>
      <c r="J320" s="100"/>
      <c r="K320" s="100"/>
      <c r="L320" s="100"/>
      <c r="M320" s="100"/>
      <c r="N320" s="100"/>
      <c r="O320" s="101"/>
      <c r="P320" s="102"/>
      <c r="Q320" s="101"/>
      <c r="R320" s="100"/>
      <c r="S320" s="100"/>
      <c r="T320" s="129"/>
      <c r="U320" s="100"/>
      <c r="V320" s="100"/>
    </row>
    <row r="321" spans="1:25" ht="15" hidden="1" customHeight="1">
      <c r="A321" s="97" t="s">
        <v>150</v>
      </c>
      <c r="B321" s="97" t="s">
        <v>714</v>
      </c>
      <c r="C321" s="98" t="s">
        <v>40</v>
      </c>
      <c r="D321" s="105" t="s">
        <v>1371</v>
      </c>
      <c r="E321" s="106">
        <v>0</v>
      </c>
      <c r="F321" s="106">
        <v>4.0127314814814803E-2</v>
      </c>
      <c r="G321" s="107">
        <f>SUM(F321-E321)</f>
        <v>4.0127314814814803E-2</v>
      </c>
      <c r="H321" s="99"/>
      <c r="I321" s="100"/>
      <c r="J321" s="100"/>
      <c r="K321" s="100"/>
      <c r="L321" s="100"/>
      <c r="M321" s="100"/>
      <c r="N321" s="100"/>
      <c r="O321" s="101"/>
      <c r="P321" s="102"/>
      <c r="Q321" s="101"/>
      <c r="R321" s="100"/>
      <c r="S321" s="100"/>
      <c r="T321" s="103"/>
      <c r="U321" s="102"/>
      <c r="V321" s="100"/>
    </row>
    <row r="322" spans="1:25" ht="15" hidden="1" customHeight="1">
      <c r="A322" s="97" t="s">
        <v>1340</v>
      </c>
      <c r="B322" s="97" t="s">
        <v>714</v>
      </c>
      <c r="C322" s="98" t="s">
        <v>40</v>
      </c>
      <c r="D322" s="105" t="s">
        <v>1370</v>
      </c>
      <c r="E322" s="106">
        <v>1.9444444444444445E-2</v>
      </c>
      <c r="F322" s="106">
        <v>4.0127314814814803E-2</v>
      </c>
      <c r="G322" s="107">
        <f>SUM(F322-E322)</f>
        <v>2.0682870370370358E-2</v>
      </c>
      <c r="H322" s="99"/>
      <c r="I322" s="100"/>
      <c r="J322" s="100"/>
      <c r="K322" s="100"/>
      <c r="L322" s="100"/>
      <c r="M322" s="100"/>
      <c r="N322" s="100"/>
      <c r="O322" s="101"/>
      <c r="P322" s="102"/>
      <c r="Q322" s="101"/>
      <c r="R322" s="100"/>
      <c r="S322" s="100"/>
      <c r="T322" s="103"/>
      <c r="U322" s="100"/>
      <c r="V322" s="100"/>
    </row>
    <row r="323" spans="1:25" ht="15" hidden="1" customHeight="1">
      <c r="A323" s="97" t="s">
        <v>1344</v>
      </c>
      <c r="B323" s="97" t="s">
        <v>714</v>
      </c>
      <c r="C323" s="98" t="s">
        <v>24</v>
      </c>
      <c r="D323" s="105" t="s">
        <v>1371</v>
      </c>
      <c r="E323" s="106">
        <v>1.9444444444444445E-2</v>
      </c>
      <c r="F323" s="106">
        <v>4.0127314814814803E-2</v>
      </c>
      <c r="G323" s="107">
        <f>SUM(F323-E323)</f>
        <v>2.0682870370370358E-2</v>
      </c>
      <c r="H323" s="99"/>
      <c r="I323" s="100"/>
      <c r="J323" s="100"/>
      <c r="K323" s="100"/>
      <c r="L323" s="100"/>
      <c r="M323" s="100"/>
      <c r="N323" s="100"/>
      <c r="O323" s="130"/>
      <c r="P323" s="100"/>
      <c r="Q323" s="130"/>
      <c r="R323" s="134"/>
      <c r="S323" s="100"/>
      <c r="T323" s="103"/>
      <c r="U323" s="100"/>
      <c r="V323" s="100"/>
    </row>
    <row r="324" spans="1:25" ht="15" hidden="1" customHeight="1">
      <c r="A324" s="97" t="s">
        <v>1347</v>
      </c>
      <c r="B324" s="97" t="s">
        <v>714</v>
      </c>
      <c r="C324" s="98" t="s">
        <v>24</v>
      </c>
      <c r="D324" s="105" t="s">
        <v>1370</v>
      </c>
      <c r="E324" s="106">
        <v>1.9444444444444445E-2</v>
      </c>
      <c r="F324" s="106">
        <v>4.0127314814814803E-2</v>
      </c>
      <c r="G324" s="107">
        <f>SUM(F324-E324)</f>
        <v>2.0682870370370358E-2</v>
      </c>
      <c r="H324" s="99"/>
      <c r="I324" s="100"/>
      <c r="J324" s="100"/>
      <c r="K324" s="100"/>
      <c r="L324" s="100"/>
      <c r="M324" s="100"/>
      <c r="N324" s="100"/>
      <c r="O324" s="101"/>
      <c r="P324" s="102"/>
      <c r="Q324" s="101"/>
      <c r="R324" s="100"/>
      <c r="S324" s="100"/>
      <c r="T324" s="103"/>
      <c r="U324" s="100"/>
      <c r="V324" s="100"/>
    </row>
    <row r="325" spans="1:25" ht="15" hidden="1" customHeight="1">
      <c r="A325" s="97" t="s">
        <v>1350</v>
      </c>
      <c r="B325" s="97" t="s">
        <v>1351</v>
      </c>
      <c r="C325" s="98" t="s">
        <v>24</v>
      </c>
      <c r="D325" s="105" t="s">
        <v>1371</v>
      </c>
      <c r="E325" s="106">
        <v>1.9444444444444445E-2</v>
      </c>
      <c r="F325" s="106">
        <v>4.0127314814814803E-2</v>
      </c>
      <c r="G325" s="107">
        <f>SUM(F325-E325)</f>
        <v>2.0682870370370358E-2</v>
      </c>
      <c r="H325" s="99"/>
      <c r="I325" s="100"/>
      <c r="J325" s="100"/>
      <c r="K325" s="100"/>
      <c r="L325" s="100"/>
      <c r="M325" s="100"/>
      <c r="N325" s="100"/>
      <c r="O325" s="101"/>
      <c r="P325" s="142"/>
      <c r="Q325" s="101"/>
      <c r="R325" s="100"/>
      <c r="S325" s="114"/>
      <c r="T325" s="112"/>
      <c r="U325" s="114"/>
      <c r="V325" s="100"/>
    </row>
    <row r="326" spans="1:25" ht="15" hidden="1" customHeight="1">
      <c r="A326" s="97" t="s">
        <v>706</v>
      </c>
      <c r="B326" s="97" t="s">
        <v>1355</v>
      </c>
      <c r="C326" s="98" t="s">
        <v>40</v>
      </c>
      <c r="D326" s="105" t="s">
        <v>1370</v>
      </c>
      <c r="E326" s="106">
        <v>1.9444444444444445E-2</v>
      </c>
      <c r="F326" s="106">
        <v>4.0127314814814803E-2</v>
      </c>
      <c r="G326" s="107">
        <f>SUM(F326-E326)</f>
        <v>2.0682870370370358E-2</v>
      </c>
      <c r="H326" s="99"/>
      <c r="I326" s="100"/>
      <c r="J326" s="100"/>
      <c r="K326" s="100"/>
      <c r="L326" s="100"/>
      <c r="M326" s="100"/>
      <c r="N326" s="100"/>
      <c r="O326" s="101"/>
      <c r="P326" s="142"/>
      <c r="Q326" s="101"/>
      <c r="R326" s="100"/>
      <c r="S326" s="100"/>
      <c r="T326" s="103"/>
      <c r="U326" s="100"/>
      <c r="V326" s="100"/>
    </row>
    <row r="327" spans="1:25" ht="12.75" hidden="1" customHeight="1">
      <c r="A327" s="97" t="s">
        <v>1359</v>
      </c>
      <c r="B327" s="97" t="s">
        <v>1355</v>
      </c>
      <c r="C327" s="98" t="s">
        <v>24</v>
      </c>
      <c r="D327" s="105" t="s">
        <v>1371</v>
      </c>
      <c r="E327" s="106">
        <v>1.9444444444444445E-2</v>
      </c>
      <c r="F327" s="106">
        <v>4.0127314814814803E-2</v>
      </c>
      <c r="G327" s="107">
        <f>SUM(F327-E327)</f>
        <v>2.0682870370370358E-2</v>
      </c>
      <c r="H327" s="99"/>
      <c r="I327" s="100"/>
      <c r="J327" s="100"/>
      <c r="K327" s="100"/>
      <c r="L327" s="100"/>
      <c r="M327" s="100"/>
      <c r="N327" s="100"/>
      <c r="O327" s="101"/>
      <c r="P327" s="142"/>
      <c r="Q327" s="101"/>
      <c r="R327" s="100"/>
      <c r="S327" s="100"/>
      <c r="T327" s="103"/>
      <c r="U327" s="102"/>
      <c r="V327" s="100"/>
    </row>
    <row r="328" spans="1:25" ht="12.75" hidden="1" customHeight="1">
      <c r="A328" s="143"/>
      <c r="B328" s="143"/>
      <c r="C328" s="144"/>
      <c r="D328" s="105"/>
      <c r="F328" s="105"/>
      <c r="G328" s="145"/>
      <c r="H328" s="99"/>
      <c r="I328" s="100"/>
      <c r="J328" s="100"/>
      <c r="K328" s="100"/>
      <c r="L328" s="100"/>
      <c r="M328" s="109"/>
      <c r="N328" s="109"/>
      <c r="O328" s="117"/>
      <c r="P328" s="146"/>
      <c r="Q328" s="101"/>
      <c r="R328" s="111"/>
      <c r="S328" s="100"/>
      <c r="T328" s="118"/>
      <c r="U328" s="109"/>
      <c r="V328" s="109"/>
      <c r="W328" s="109"/>
      <c r="X328" s="109"/>
      <c r="Y328" s="109"/>
    </row>
    <row r="329" spans="1:25" ht="12" hidden="1" customHeight="1">
      <c r="A329" s="97"/>
      <c r="B329" s="97"/>
      <c r="C329" s="98"/>
      <c r="F329" s="98"/>
      <c r="G329" s="121"/>
      <c r="H329" s="99"/>
      <c r="I329" s="100"/>
      <c r="J329" s="100"/>
      <c r="K329" s="100"/>
      <c r="L329" s="100"/>
      <c r="M329" s="100"/>
      <c r="N329" s="100"/>
      <c r="O329" s="101"/>
      <c r="P329" s="101"/>
      <c r="Q329" s="101"/>
      <c r="R329" s="100"/>
      <c r="S329" s="100"/>
      <c r="T329" s="103"/>
      <c r="U329" s="100"/>
      <c r="V329" s="100"/>
    </row>
    <row r="330" spans="1:25" ht="13.5" hidden="1" customHeight="1">
      <c r="A330" s="97"/>
      <c r="B330" s="97"/>
      <c r="C330" s="98"/>
      <c r="D330" s="105"/>
      <c r="F330" s="98"/>
      <c r="G330" s="121"/>
      <c r="H330" s="99"/>
      <c r="I330" s="100"/>
      <c r="J330" s="100"/>
      <c r="K330" s="100"/>
      <c r="L330" s="100"/>
      <c r="M330" s="100"/>
      <c r="N330" s="100"/>
      <c r="O330" s="101"/>
      <c r="P330" s="102"/>
      <c r="Q330" s="101"/>
      <c r="R330" s="100"/>
      <c r="S330" s="100"/>
      <c r="T330" s="103"/>
      <c r="U330" s="100"/>
      <c r="V330" s="100"/>
    </row>
    <row r="331" spans="1:25" ht="13.5" hidden="1" customHeight="1">
      <c r="A331" s="97"/>
      <c r="B331" s="97"/>
      <c r="C331" s="98"/>
      <c r="D331" s="98"/>
      <c r="F331" s="98"/>
      <c r="G331" s="132"/>
      <c r="H331" s="99"/>
      <c r="I331" s="100"/>
      <c r="J331" s="100"/>
      <c r="K331" s="100"/>
      <c r="L331" s="100"/>
      <c r="M331" s="100"/>
      <c r="N331" s="100"/>
      <c r="O331" s="101"/>
      <c r="P331" s="102"/>
      <c r="Q331" s="101"/>
      <c r="R331" s="100"/>
      <c r="S331" s="100"/>
      <c r="T331" s="112"/>
      <c r="U331" s="114"/>
      <c r="V331" s="100"/>
    </row>
    <row r="332" spans="1:25" ht="12" hidden="1" customHeight="1">
      <c r="A332" s="97"/>
      <c r="B332" s="97"/>
      <c r="C332" s="98"/>
      <c r="D332" s="147"/>
      <c r="F332" s="98"/>
      <c r="G332" s="121"/>
      <c r="H332" s="99"/>
      <c r="I332" s="100"/>
      <c r="J332" s="100"/>
      <c r="K332" s="100"/>
      <c r="L332" s="100"/>
      <c r="M332" s="100"/>
      <c r="N332" s="100"/>
      <c r="O332" s="101"/>
      <c r="P332" s="102"/>
      <c r="Q332" s="101"/>
      <c r="R332" s="100"/>
      <c r="S332" s="100"/>
      <c r="T332" s="103"/>
      <c r="U332" s="100"/>
      <c r="V332" s="100"/>
    </row>
    <row r="333" spans="1:25" ht="12" hidden="1" customHeight="1">
      <c r="A333" s="108"/>
      <c r="B333" s="108"/>
      <c r="C333" s="125"/>
      <c r="D333" s="125"/>
      <c r="F333" s="125"/>
      <c r="G333" s="148"/>
      <c r="H333" s="120"/>
      <c r="I333" s="100"/>
      <c r="J333" s="114"/>
      <c r="K333" s="100"/>
      <c r="L333" s="114"/>
      <c r="M333" s="114"/>
      <c r="N333" s="114"/>
      <c r="O333" s="115"/>
      <c r="P333" s="131"/>
      <c r="Q333" s="115"/>
      <c r="R333" s="114"/>
      <c r="S333" s="100"/>
      <c r="T333" s="112"/>
      <c r="U333" s="114"/>
      <c r="V333" s="114"/>
      <c r="W333" s="133"/>
      <c r="X333" s="133"/>
      <c r="Y333" s="133"/>
    </row>
    <row r="334" spans="1:25" ht="12" hidden="1" customHeight="1">
      <c r="A334" s="97"/>
      <c r="B334" s="97"/>
      <c r="C334" s="98"/>
      <c r="D334" s="147"/>
      <c r="F334" s="98"/>
      <c r="G334" s="121"/>
      <c r="H334" s="99"/>
      <c r="I334" s="100"/>
      <c r="J334" s="100"/>
      <c r="K334" s="100"/>
      <c r="L334" s="100"/>
      <c r="M334" s="100"/>
      <c r="N334" s="100"/>
      <c r="O334" s="101"/>
      <c r="P334" s="102"/>
      <c r="Q334" s="101"/>
      <c r="R334" s="100"/>
      <c r="S334" s="100"/>
      <c r="T334" s="103"/>
      <c r="U334" s="100"/>
      <c r="V334" s="100"/>
    </row>
    <row r="335" spans="1:25" ht="12" hidden="1" customHeight="1">
      <c r="A335" s="97"/>
      <c r="B335" s="97"/>
      <c r="C335" s="98"/>
      <c r="D335" s="105"/>
      <c r="F335" s="98"/>
      <c r="G335" s="97"/>
      <c r="H335" s="99"/>
      <c r="I335" s="100"/>
      <c r="J335" s="100"/>
      <c r="K335" s="100"/>
      <c r="L335" s="100"/>
      <c r="M335" s="100"/>
      <c r="N335" s="100"/>
      <c r="O335" s="102"/>
      <c r="P335" s="100"/>
      <c r="Q335" s="100"/>
      <c r="R335" s="102"/>
      <c r="S335" s="100"/>
      <c r="T335" s="103"/>
      <c r="U335" s="100"/>
      <c r="V335" s="100"/>
    </row>
    <row r="336" spans="1:25" ht="12" hidden="1" customHeight="1">
      <c r="A336" s="97"/>
      <c r="B336" s="97"/>
      <c r="C336" s="98"/>
      <c r="D336" s="149"/>
      <c r="F336" s="98"/>
      <c r="G336" s="121"/>
      <c r="H336" s="99"/>
      <c r="I336" s="100"/>
      <c r="J336" s="100"/>
      <c r="K336" s="100"/>
      <c r="L336" s="100"/>
      <c r="M336" s="100"/>
      <c r="N336" s="100"/>
      <c r="O336" s="101"/>
      <c r="P336" s="102"/>
      <c r="Q336" s="101"/>
      <c r="R336" s="100"/>
      <c r="S336" s="100"/>
      <c r="T336" s="103"/>
      <c r="U336" s="100"/>
      <c r="V336" s="100"/>
    </row>
    <row r="337" spans="1:22" ht="12.75" hidden="1" customHeight="1">
      <c r="A337" s="97"/>
      <c r="B337" s="97"/>
      <c r="C337" s="98"/>
      <c r="D337" s="98"/>
      <c r="F337" s="98"/>
      <c r="G337" s="121"/>
      <c r="H337" s="99"/>
      <c r="I337" s="100"/>
      <c r="J337" s="100"/>
      <c r="K337" s="100"/>
      <c r="L337" s="100"/>
      <c r="M337" s="100"/>
      <c r="N337" s="100"/>
      <c r="O337" s="101"/>
      <c r="P337" s="102"/>
      <c r="Q337" s="101"/>
      <c r="R337" s="100"/>
      <c r="S337" s="100"/>
      <c r="T337" s="103"/>
      <c r="U337" s="100"/>
      <c r="V337" s="100"/>
    </row>
    <row r="338" spans="1:22" ht="12" hidden="1" customHeight="1">
      <c r="A338" s="97"/>
      <c r="B338" s="97"/>
      <c r="C338" s="98"/>
      <c r="D338" s="147"/>
      <c r="F338" s="98"/>
      <c r="G338" s="121"/>
      <c r="H338" s="99"/>
      <c r="I338" s="100"/>
      <c r="J338" s="100"/>
      <c r="K338" s="100"/>
      <c r="L338" s="100"/>
      <c r="M338" s="100"/>
      <c r="N338" s="100"/>
      <c r="O338" s="101"/>
      <c r="P338" s="102"/>
      <c r="Q338" s="101"/>
      <c r="R338" s="100"/>
      <c r="S338" s="100"/>
      <c r="T338" s="103"/>
      <c r="U338" s="100"/>
      <c r="V338" s="100"/>
    </row>
    <row r="339" spans="1:22" ht="12" hidden="1" customHeight="1">
      <c r="A339" s="97"/>
      <c r="B339" s="97"/>
      <c r="C339" s="98"/>
      <c r="D339" s="147"/>
      <c r="F339" s="98"/>
      <c r="G339" s="121"/>
      <c r="H339" s="99"/>
      <c r="I339" s="100"/>
      <c r="J339" s="100"/>
      <c r="K339" s="100"/>
      <c r="L339" s="100"/>
      <c r="M339" s="100"/>
      <c r="N339" s="100"/>
      <c r="O339" s="101"/>
      <c r="P339" s="102"/>
      <c r="Q339" s="101"/>
      <c r="R339" s="100"/>
      <c r="S339" s="100"/>
      <c r="T339" s="103"/>
      <c r="U339" s="100"/>
      <c r="V339" s="100"/>
    </row>
    <row r="340" spans="1:22" ht="12" hidden="1" customHeight="1">
      <c r="A340" s="97"/>
      <c r="B340" s="97"/>
      <c r="C340" s="98"/>
      <c r="D340" s="98"/>
      <c r="F340" s="98"/>
      <c r="G340" s="121"/>
      <c r="H340" s="99"/>
      <c r="I340" s="100"/>
      <c r="J340" s="100"/>
      <c r="K340" s="100"/>
      <c r="L340" s="100"/>
      <c r="M340" s="100"/>
      <c r="N340" s="100"/>
      <c r="O340" s="101"/>
      <c r="P340" s="102"/>
      <c r="Q340" s="101"/>
      <c r="R340" s="100"/>
      <c r="S340" s="100"/>
      <c r="T340" s="103"/>
      <c r="U340" s="100"/>
      <c r="V340" s="100"/>
    </row>
    <row r="341" spans="1:22" ht="12" hidden="1" customHeight="1">
      <c r="A341" s="97"/>
      <c r="B341" s="97"/>
      <c r="C341" s="98"/>
      <c r="D341" s="98"/>
      <c r="F341" s="98"/>
      <c r="G341" s="121"/>
      <c r="H341" s="99"/>
      <c r="I341" s="100"/>
      <c r="J341" s="100"/>
      <c r="K341" s="100"/>
      <c r="L341" s="100"/>
      <c r="M341" s="100"/>
      <c r="N341" s="100"/>
      <c r="O341" s="101"/>
      <c r="P341" s="101"/>
      <c r="Q341" s="101"/>
      <c r="R341" s="100"/>
      <c r="S341" s="100"/>
      <c r="T341" s="103"/>
      <c r="U341" s="100"/>
      <c r="V341" s="100"/>
    </row>
    <row r="342" spans="1:22" ht="12" hidden="1" customHeight="1">
      <c r="A342" s="97"/>
      <c r="B342" s="97"/>
      <c r="C342" s="98"/>
      <c r="D342" s="98"/>
      <c r="F342" s="98"/>
      <c r="G342" s="121"/>
      <c r="H342" s="99"/>
      <c r="I342" s="100"/>
      <c r="J342" s="100"/>
      <c r="K342" s="100"/>
      <c r="L342" s="100"/>
      <c r="M342" s="100"/>
      <c r="N342" s="100"/>
      <c r="O342" s="150"/>
      <c r="P342" s="102"/>
      <c r="Q342" s="101"/>
      <c r="R342" s="134"/>
      <c r="S342" s="100"/>
      <c r="T342" s="103"/>
      <c r="U342" s="100"/>
      <c r="V342" s="100"/>
    </row>
    <row r="343" spans="1:22" ht="12" hidden="1" customHeight="1">
      <c r="A343" s="97"/>
      <c r="B343" s="97"/>
      <c r="C343" s="98"/>
      <c r="D343" s="144"/>
      <c r="F343" s="98"/>
      <c r="G343" s="121"/>
      <c r="H343" s="99"/>
      <c r="I343" s="100"/>
      <c r="J343" s="100"/>
      <c r="K343" s="100"/>
      <c r="L343" s="100"/>
      <c r="M343" s="100"/>
      <c r="N343" s="100"/>
      <c r="O343" s="101"/>
      <c r="P343" s="102"/>
      <c r="Q343" s="101"/>
      <c r="R343" s="100"/>
      <c r="S343" s="100"/>
      <c r="T343" s="103"/>
      <c r="U343" s="100"/>
      <c r="V343" s="100"/>
    </row>
    <row r="344" spans="1:22" ht="12.75" hidden="1" customHeight="1">
      <c r="A344" s="97"/>
      <c r="B344" s="97"/>
      <c r="C344" s="98"/>
      <c r="D344" s="105"/>
      <c r="F344" s="98"/>
      <c r="G344" s="121"/>
      <c r="H344" s="99"/>
      <c r="I344" s="100"/>
      <c r="J344" s="100"/>
      <c r="K344" s="100"/>
      <c r="L344" s="100"/>
      <c r="M344" s="100"/>
      <c r="N344" s="100"/>
      <c r="O344" s="101"/>
      <c r="P344" s="102"/>
      <c r="Q344" s="101"/>
      <c r="R344" s="101"/>
      <c r="S344" s="100"/>
      <c r="T344" s="140"/>
      <c r="U344" s="151"/>
      <c r="V344" s="101"/>
    </row>
    <row r="345" spans="1:22" ht="12" hidden="1" customHeight="1">
      <c r="A345" s="97"/>
      <c r="B345" s="97"/>
      <c r="C345" s="98"/>
      <c r="D345" s="98"/>
      <c r="F345" s="98"/>
      <c r="G345" s="121"/>
      <c r="H345" s="99"/>
      <c r="I345" s="100"/>
      <c r="J345" s="100"/>
      <c r="K345" s="100"/>
      <c r="L345" s="100"/>
      <c r="M345" s="100"/>
      <c r="N345" s="100"/>
      <c r="O345" s="101"/>
      <c r="P345" s="102"/>
      <c r="Q345" s="101"/>
      <c r="R345" s="100"/>
      <c r="S345" s="100"/>
      <c r="T345" s="103"/>
      <c r="U345" s="100"/>
      <c r="V345" s="100"/>
    </row>
    <row r="346" spans="1:22" ht="12" hidden="1" customHeight="1">
      <c r="A346" s="97"/>
      <c r="B346" s="97"/>
      <c r="C346" s="98"/>
      <c r="D346" s="98"/>
      <c r="F346" s="98"/>
      <c r="G346" s="121"/>
      <c r="H346" s="99"/>
      <c r="I346" s="100"/>
      <c r="J346" s="100"/>
      <c r="K346" s="100"/>
      <c r="L346" s="100"/>
      <c r="M346" s="100"/>
      <c r="N346" s="100"/>
      <c r="O346" s="101"/>
      <c r="P346" s="102"/>
      <c r="Q346" s="101"/>
      <c r="R346" s="100"/>
      <c r="S346" s="100"/>
      <c r="T346" s="103"/>
      <c r="U346" s="100"/>
      <c r="V346" s="100"/>
    </row>
    <row r="347" spans="1:22" ht="12.75" hidden="1" customHeight="1">
      <c r="A347" s="97"/>
      <c r="B347" s="97"/>
      <c r="C347" s="98"/>
      <c r="D347" s="98"/>
      <c r="F347" s="98"/>
      <c r="G347" s="121"/>
      <c r="H347" s="99"/>
      <c r="I347" s="100"/>
      <c r="J347" s="100"/>
      <c r="K347" s="100"/>
      <c r="L347" s="100"/>
      <c r="M347" s="100"/>
      <c r="N347" s="100"/>
      <c r="O347" s="101"/>
      <c r="P347" s="102"/>
      <c r="Q347" s="101"/>
      <c r="R347" s="100"/>
      <c r="S347" s="100"/>
      <c r="T347" s="103"/>
      <c r="U347" s="100"/>
      <c r="V347" s="100"/>
    </row>
    <row r="348" spans="1:22" ht="12.75" hidden="1" customHeight="1">
      <c r="A348" s="97"/>
      <c r="B348" s="97"/>
      <c r="C348" s="98"/>
      <c r="D348" s="98"/>
      <c r="F348" s="98"/>
      <c r="G348" s="121"/>
      <c r="H348" s="99"/>
      <c r="I348" s="100"/>
      <c r="J348" s="100"/>
      <c r="K348" s="100"/>
      <c r="L348" s="100"/>
      <c r="M348" s="100"/>
      <c r="N348" s="100"/>
      <c r="O348" s="101"/>
      <c r="P348" s="102"/>
      <c r="Q348" s="101"/>
      <c r="R348" s="100"/>
      <c r="S348" s="100"/>
      <c r="T348" s="103"/>
      <c r="U348" s="100"/>
      <c r="V348" s="100"/>
    </row>
    <row r="349" spans="1:22" ht="12" hidden="1" customHeight="1">
      <c r="A349" s="97"/>
      <c r="B349" s="97"/>
      <c r="C349" s="98"/>
      <c r="D349" s="98"/>
      <c r="F349" s="98"/>
      <c r="G349" s="121"/>
      <c r="H349" s="99"/>
      <c r="I349" s="100"/>
      <c r="J349" s="100"/>
      <c r="K349" s="100"/>
      <c r="L349" s="100"/>
      <c r="M349" s="100"/>
      <c r="N349" s="100"/>
      <c r="O349" s="101"/>
      <c r="P349" s="102"/>
      <c r="Q349" s="101"/>
      <c r="R349" s="100"/>
      <c r="S349" s="100"/>
      <c r="T349" s="103"/>
      <c r="U349" s="100"/>
      <c r="V349" s="100"/>
    </row>
    <row r="350" spans="1:22" ht="12" hidden="1" customHeight="1">
      <c r="A350" s="97"/>
      <c r="B350" s="97"/>
      <c r="C350" s="98"/>
      <c r="D350" s="98"/>
      <c r="F350" s="98"/>
      <c r="G350" s="97"/>
      <c r="H350" s="99"/>
      <c r="I350" s="100"/>
      <c r="J350" s="100"/>
      <c r="K350" s="100"/>
      <c r="L350" s="100"/>
      <c r="M350" s="100"/>
      <c r="N350" s="100"/>
      <c r="O350" s="102"/>
      <c r="P350" s="101"/>
      <c r="Q350" s="109"/>
      <c r="R350" s="100"/>
      <c r="S350" s="100"/>
      <c r="T350" s="103"/>
      <c r="U350" s="100"/>
      <c r="V350" s="100"/>
    </row>
    <row r="351" spans="1:22" ht="12" hidden="1" customHeight="1">
      <c r="A351" s="97"/>
      <c r="B351" s="97"/>
      <c r="C351" s="98"/>
      <c r="D351" s="147"/>
      <c r="F351" s="98"/>
      <c r="G351" s="121"/>
      <c r="H351" s="99"/>
      <c r="I351" s="100"/>
      <c r="J351" s="100"/>
      <c r="K351" s="100"/>
      <c r="L351" s="100"/>
      <c r="M351" s="100"/>
      <c r="N351" s="100"/>
      <c r="O351" s="101"/>
      <c r="P351" s="102"/>
      <c r="Q351" s="101"/>
      <c r="R351" s="100"/>
      <c r="S351" s="100"/>
      <c r="T351" s="103"/>
      <c r="U351" s="100"/>
      <c r="V351" s="100"/>
    </row>
    <row r="352" spans="1:22" ht="12" hidden="1" customHeight="1">
      <c r="A352" s="97"/>
      <c r="B352" s="97"/>
      <c r="C352" s="98"/>
      <c r="D352" s="98"/>
      <c r="F352" s="98"/>
      <c r="G352" s="121"/>
      <c r="H352" s="99"/>
      <c r="I352" s="100"/>
      <c r="J352" s="100"/>
      <c r="K352" s="100"/>
      <c r="L352" s="100"/>
      <c r="M352" s="100"/>
      <c r="N352" s="100"/>
      <c r="O352" s="101"/>
      <c r="P352" s="102"/>
      <c r="Q352" s="101"/>
      <c r="R352" s="100"/>
      <c r="S352" s="100"/>
      <c r="T352" s="112"/>
      <c r="U352" s="114"/>
      <c r="V352" s="100"/>
    </row>
    <row r="353" spans="1:22" ht="12" hidden="1" customHeight="1">
      <c r="A353" s="97"/>
      <c r="B353" s="97"/>
      <c r="C353" s="98"/>
      <c r="D353" s="98"/>
      <c r="F353" s="98"/>
      <c r="G353" s="121"/>
      <c r="H353" s="99"/>
      <c r="I353" s="100"/>
      <c r="J353" s="100"/>
      <c r="K353" s="100"/>
      <c r="L353" s="100"/>
      <c r="M353" s="100"/>
      <c r="N353" s="100"/>
      <c r="O353" s="101"/>
      <c r="P353" s="102"/>
      <c r="Q353" s="101"/>
      <c r="R353" s="100"/>
      <c r="S353" s="100"/>
      <c r="T353" s="103"/>
      <c r="U353" s="100"/>
      <c r="V353" s="100"/>
    </row>
    <row r="354" spans="1:22" ht="12.75" hidden="1" customHeight="1">
      <c r="A354" s="97"/>
      <c r="B354" s="97"/>
      <c r="C354" s="98"/>
      <c r="D354" s="105"/>
      <c r="F354" s="98"/>
      <c r="G354" s="121"/>
      <c r="H354" s="99"/>
      <c r="I354" s="100"/>
      <c r="J354" s="100"/>
      <c r="K354" s="100"/>
      <c r="L354" s="100"/>
      <c r="M354" s="100"/>
      <c r="N354" s="100"/>
      <c r="O354" s="101"/>
      <c r="P354" s="102"/>
      <c r="Q354" s="101"/>
      <c r="R354" s="100"/>
      <c r="S354" s="100"/>
      <c r="T354" s="103"/>
      <c r="U354" s="100"/>
      <c r="V354" s="100"/>
    </row>
    <row r="355" spans="1:22" ht="12.75" hidden="1" customHeight="1">
      <c r="A355" s="97"/>
      <c r="B355" s="97"/>
      <c r="C355" s="98"/>
      <c r="D355" s="105"/>
      <c r="F355" s="98"/>
      <c r="G355" s="121"/>
      <c r="H355" s="99"/>
      <c r="I355" s="100"/>
      <c r="J355" s="100"/>
      <c r="K355" s="100"/>
      <c r="L355" s="100"/>
      <c r="M355" s="100"/>
      <c r="N355" s="100"/>
      <c r="O355" s="101"/>
      <c r="P355" s="102"/>
      <c r="Q355" s="101"/>
      <c r="R355" s="100"/>
      <c r="S355" s="100"/>
      <c r="T355" s="103"/>
      <c r="U355" s="100"/>
      <c r="V355" s="100"/>
    </row>
    <row r="356" spans="1:22" ht="12.75" hidden="1" customHeight="1">
      <c r="A356" s="97"/>
      <c r="B356" s="97"/>
      <c r="C356" s="98"/>
      <c r="D356" s="105"/>
      <c r="F356" s="98"/>
      <c r="G356" s="121"/>
      <c r="H356" s="99"/>
      <c r="I356" s="100"/>
      <c r="J356" s="100"/>
      <c r="K356" s="100"/>
      <c r="L356" s="100"/>
      <c r="M356" s="100"/>
      <c r="N356" s="100"/>
      <c r="O356" s="101"/>
      <c r="P356" s="102"/>
      <c r="Q356" s="101"/>
      <c r="R356" s="100"/>
      <c r="S356" s="100"/>
      <c r="T356" s="103"/>
      <c r="U356" s="100"/>
      <c r="V356" s="100"/>
    </row>
    <row r="357" spans="1:22" ht="12.75" hidden="1" customHeight="1">
      <c r="A357" s="97"/>
      <c r="B357" s="97"/>
      <c r="C357" s="98"/>
      <c r="D357" s="147"/>
      <c r="F357" s="98"/>
      <c r="G357" s="121"/>
      <c r="H357" s="99"/>
      <c r="I357" s="100"/>
      <c r="J357" s="100"/>
      <c r="K357" s="100"/>
      <c r="L357" s="100"/>
      <c r="M357" s="100"/>
      <c r="N357" s="100"/>
      <c r="O357" s="130"/>
      <c r="P357" s="100"/>
      <c r="Q357" s="130"/>
      <c r="R357" s="134"/>
      <c r="S357" s="100"/>
      <c r="T357" s="103"/>
      <c r="U357" s="100"/>
      <c r="V357" s="100"/>
    </row>
    <row r="358" spans="1:22" ht="12.75" hidden="1" customHeight="1">
      <c r="A358" s="97"/>
      <c r="B358" s="97"/>
      <c r="C358" s="98"/>
      <c r="D358" s="147"/>
      <c r="F358" s="98"/>
      <c r="G358" s="121"/>
      <c r="H358" s="99"/>
      <c r="I358" s="100"/>
      <c r="J358" s="100"/>
      <c r="K358" s="100"/>
      <c r="L358" s="100"/>
      <c r="M358" s="100"/>
      <c r="N358" s="100"/>
      <c r="O358" s="101"/>
      <c r="P358" s="102"/>
      <c r="Q358" s="101"/>
      <c r="R358" s="100"/>
      <c r="S358" s="100"/>
      <c r="T358" s="103"/>
      <c r="U358" s="100"/>
      <c r="V358" s="100"/>
    </row>
    <row r="359" spans="1:22" ht="12.75" hidden="1" customHeight="1">
      <c r="A359" s="97"/>
      <c r="B359" s="97"/>
      <c r="C359" s="98"/>
      <c r="D359" s="105"/>
      <c r="F359" s="98"/>
      <c r="G359" s="121"/>
      <c r="H359" s="99"/>
      <c r="I359" s="100"/>
      <c r="J359" s="100"/>
      <c r="K359" s="100"/>
      <c r="L359" s="100"/>
      <c r="M359" s="100"/>
      <c r="N359" s="100"/>
      <c r="O359" s="102"/>
      <c r="P359" s="100"/>
      <c r="Q359" s="101"/>
      <c r="R359" s="100"/>
      <c r="S359" s="100"/>
      <c r="T359" s="103"/>
      <c r="U359" s="100"/>
      <c r="V359" s="100"/>
    </row>
    <row r="360" spans="1:22" ht="12.75" hidden="1" customHeight="1">
      <c r="A360" s="97"/>
      <c r="B360" s="97"/>
      <c r="C360" s="98"/>
      <c r="D360" s="98"/>
      <c r="F360" s="98"/>
      <c r="G360" s="121"/>
      <c r="H360" s="99"/>
      <c r="I360" s="100"/>
      <c r="J360" s="100"/>
      <c r="K360" s="100"/>
      <c r="L360" s="100"/>
      <c r="M360" s="100"/>
      <c r="N360" s="100"/>
      <c r="O360" s="101"/>
      <c r="P360" s="102"/>
      <c r="Q360" s="101"/>
      <c r="R360" s="100"/>
      <c r="S360" s="100"/>
      <c r="T360" s="103"/>
      <c r="U360" s="100"/>
      <c r="V360" s="100"/>
    </row>
    <row r="361" spans="1:22" ht="12" hidden="1" customHeight="1">
      <c r="A361" s="97"/>
      <c r="B361" s="97"/>
      <c r="C361" s="98"/>
      <c r="D361" s="98"/>
      <c r="F361" s="125"/>
      <c r="G361" s="121"/>
      <c r="H361" s="99"/>
      <c r="I361" s="100"/>
      <c r="J361" s="114"/>
      <c r="K361" s="100"/>
      <c r="L361" s="100"/>
      <c r="M361" s="100"/>
      <c r="N361" s="100"/>
      <c r="O361" s="101"/>
      <c r="P361" s="100"/>
      <c r="Q361" s="130"/>
      <c r="R361" s="100"/>
      <c r="S361" s="100"/>
      <c r="T361" s="103"/>
      <c r="U361" s="101"/>
      <c r="V361" s="101"/>
    </row>
    <row r="362" spans="1:22" ht="12" hidden="1" customHeight="1">
      <c r="A362" s="97"/>
      <c r="B362" s="97"/>
      <c r="C362" s="98"/>
      <c r="D362" s="98"/>
      <c r="F362" s="98"/>
      <c r="G362" s="121"/>
      <c r="H362" s="99"/>
      <c r="I362" s="100"/>
      <c r="J362" s="100"/>
      <c r="K362" s="100"/>
      <c r="L362" s="100"/>
      <c r="M362" s="100"/>
      <c r="N362" s="100"/>
      <c r="O362" s="101"/>
      <c r="P362" s="102"/>
      <c r="Q362" s="101"/>
      <c r="R362" s="100"/>
      <c r="S362" s="100"/>
      <c r="T362" s="103"/>
      <c r="U362" s="100"/>
      <c r="V362" s="100"/>
    </row>
    <row r="363" spans="1:22" ht="12" hidden="1" customHeight="1">
      <c r="A363" s="97"/>
      <c r="B363" s="97"/>
      <c r="C363" s="98"/>
      <c r="D363" s="149"/>
      <c r="F363" s="98"/>
      <c r="G363" s="121"/>
      <c r="H363" s="99"/>
      <c r="I363" s="100"/>
      <c r="J363" s="100"/>
      <c r="K363" s="100"/>
      <c r="L363" s="100"/>
      <c r="M363" s="100"/>
      <c r="N363" s="100"/>
      <c r="O363" s="101"/>
      <c r="P363" s="102"/>
      <c r="Q363" s="101"/>
      <c r="R363" s="100"/>
      <c r="S363" s="100"/>
      <c r="T363" s="103"/>
      <c r="U363" s="100"/>
      <c r="V363" s="100"/>
    </row>
    <row r="364" spans="1:22" ht="12" hidden="1" customHeight="1">
      <c r="A364" s="97"/>
      <c r="B364" s="97"/>
      <c r="C364" s="98"/>
      <c r="D364" s="98"/>
      <c r="F364" s="98"/>
      <c r="G364" s="121"/>
      <c r="H364" s="99"/>
      <c r="I364" s="100"/>
      <c r="J364" s="100"/>
      <c r="K364" s="100"/>
      <c r="L364" s="100"/>
      <c r="M364" s="100"/>
      <c r="N364" s="100"/>
      <c r="O364" s="101"/>
      <c r="P364" s="102"/>
      <c r="Q364" s="101"/>
      <c r="R364" s="100"/>
      <c r="S364" s="100"/>
      <c r="T364" s="103"/>
      <c r="U364" s="100"/>
      <c r="V364" s="100"/>
    </row>
    <row r="365" spans="1:22" ht="12" hidden="1" customHeight="1">
      <c r="A365" s="97"/>
      <c r="B365" s="97"/>
      <c r="C365" s="98"/>
      <c r="D365" s="98"/>
      <c r="F365" s="98"/>
      <c r="G365" s="121"/>
      <c r="H365" s="99"/>
      <c r="I365" s="100"/>
      <c r="J365" s="100"/>
      <c r="K365" s="100"/>
      <c r="L365" s="100"/>
      <c r="M365" s="100"/>
      <c r="N365" s="100"/>
      <c r="O365" s="101"/>
      <c r="P365" s="102"/>
      <c r="Q365" s="101"/>
      <c r="R365" s="100"/>
      <c r="S365" s="100"/>
      <c r="T365" s="103"/>
      <c r="U365" s="100"/>
      <c r="V365" s="100"/>
    </row>
    <row r="366" spans="1:22" ht="12" hidden="1" customHeight="1">
      <c r="A366" s="97"/>
      <c r="B366" s="97"/>
      <c r="C366" s="98"/>
      <c r="D366" s="147"/>
      <c r="F366" s="98"/>
      <c r="G366" s="121"/>
      <c r="H366" s="99"/>
      <c r="I366" s="100"/>
      <c r="J366" s="100"/>
      <c r="K366" s="100"/>
      <c r="L366" s="100"/>
      <c r="M366" s="100"/>
      <c r="N366" s="100"/>
      <c r="O366" s="101"/>
      <c r="P366" s="102"/>
      <c r="Q366" s="101"/>
      <c r="R366" s="100"/>
      <c r="S366" s="100"/>
      <c r="T366" s="103"/>
      <c r="U366" s="100"/>
      <c r="V366" s="100"/>
    </row>
    <row r="367" spans="1:22" ht="12" hidden="1" customHeight="1">
      <c r="A367" s="97"/>
      <c r="B367" s="97"/>
      <c r="C367" s="98"/>
      <c r="D367" s="147"/>
      <c r="F367" s="98"/>
      <c r="G367" s="121"/>
      <c r="H367" s="99"/>
      <c r="I367" s="100"/>
      <c r="J367" s="100"/>
      <c r="K367" s="100"/>
      <c r="L367" s="100"/>
      <c r="M367" s="100"/>
      <c r="N367" s="100"/>
      <c r="O367" s="101"/>
      <c r="P367" s="102"/>
      <c r="Q367" s="101"/>
      <c r="R367" s="100"/>
      <c r="S367" s="100"/>
      <c r="T367" s="103"/>
      <c r="U367" s="100"/>
      <c r="V367" s="100"/>
    </row>
    <row r="368" spans="1:22" ht="12" hidden="1" customHeight="1">
      <c r="A368" s="97"/>
      <c r="B368" s="97"/>
      <c r="C368" s="98"/>
      <c r="D368" s="98"/>
      <c r="F368" s="98"/>
      <c r="G368" s="121"/>
      <c r="H368" s="99"/>
      <c r="I368" s="100"/>
      <c r="J368" s="100"/>
      <c r="K368" s="100"/>
      <c r="L368" s="100"/>
      <c r="M368" s="100"/>
      <c r="N368" s="100"/>
      <c r="O368" s="101"/>
      <c r="P368" s="102"/>
      <c r="Q368" s="101"/>
      <c r="R368" s="100"/>
      <c r="S368" s="100"/>
      <c r="T368" s="103"/>
      <c r="U368" s="100"/>
      <c r="V368" s="100"/>
    </row>
    <row r="369" spans="1:25" ht="12" hidden="1" customHeight="1">
      <c r="A369" s="97"/>
      <c r="B369" s="97"/>
      <c r="C369" s="98"/>
      <c r="D369" s="98"/>
      <c r="F369" s="98"/>
      <c r="G369" s="121"/>
      <c r="H369" s="99"/>
      <c r="I369" s="100"/>
      <c r="J369" s="100"/>
      <c r="K369" s="100"/>
      <c r="L369" s="100"/>
      <c r="M369" s="100"/>
      <c r="N369" s="100"/>
      <c r="O369" s="101"/>
      <c r="P369" s="102"/>
      <c r="Q369" s="101"/>
      <c r="R369" s="100"/>
      <c r="S369" s="100"/>
      <c r="T369" s="103"/>
      <c r="U369" s="100"/>
      <c r="V369" s="100"/>
    </row>
    <row r="370" spans="1:25" ht="12.75" hidden="1" customHeight="1">
      <c r="A370" s="97"/>
      <c r="B370" s="97"/>
      <c r="C370" s="98"/>
      <c r="D370" s="98"/>
      <c r="F370" s="98"/>
      <c r="G370" s="121"/>
      <c r="H370" s="99"/>
      <c r="I370" s="100"/>
      <c r="J370" s="100"/>
      <c r="K370" s="100"/>
      <c r="L370" s="100"/>
      <c r="M370" s="100"/>
      <c r="N370" s="100"/>
      <c r="O370" s="101"/>
      <c r="P370" s="102"/>
      <c r="Q370" s="101"/>
      <c r="R370" s="100"/>
      <c r="S370" s="100"/>
      <c r="T370" s="103"/>
      <c r="U370" s="100"/>
      <c r="V370" s="100"/>
    </row>
    <row r="371" spans="1:25" ht="12" hidden="1" customHeight="1">
      <c r="A371" s="97"/>
      <c r="B371" s="97"/>
      <c r="C371" s="98"/>
      <c r="D371" s="98"/>
      <c r="F371" s="98"/>
      <c r="G371" s="121"/>
      <c r="H371" s="99"/>
      <c r="I371" s="100"/>
      <c r="J371" s="100"/>
      <c r="K371" s="100"/>
      <c r="L371" s="100"/>
      <c r="M371" s="100"/>
      <c r="N371" s="100"/>
      <c r="O371" s="101"/>
      <c r="P371" s="102"/>
      <c r="Q371" s="101"/>
      <c r="R371" s="100"/>
      <c r="S371" s="100"/>
      <c r="T371" s="103"/>
      <c r="U371" s="100"/>
      <c r="V371" s="100"/>
    </row>
    <row r="372" spans="1:25" ht="12" hidden="1" customHeight="1">
      <c r="A372" s="97"/>
      <c r="B372" s="97"/>
      <c r="C372" s="98"/>
      <c r="F372" s="98"/>
      <c r="G372" s="121"/>
      <c r="H372" s="99"/>
      <c r="I372" s="100"/>
      <c r="J372" s="100"/>
      <c r="K372" s="100"/>
      <c r="L372" s="100"/>
      <c r="M372" s="100"/>
      <c r="N372" s="100"/>
      <c r="O372" s="101"/>
      <c r="P372" s="102"/>
      <c r="Q372" s="101"/>
      <c r="R372" s="100"/>
      <c r="S372" s="100"/>
      <c r="T372" s="103"/>
      <c r="U372" s="100"/>
      <c r="V372" s="100"/>
    </row>
    <row r="373" spans="1:25" ht="14.25" hidden="1" customHeight="1">
      <c r="A373" s="97"/>
      <c r="B373" s="97"/>
      <c r="C373" s="98"/>
      <c r="D373" s="147"/>
      <c r="F373" s="98"/>
      <c r="G373" s="121"/>
      <c r="H373" s="99"/>
      <c r="I373" s="100"/>
      <c r="J373" s="100"/>
      <c r="K373" s="100"/>
      <c r="L373" s="100"/>
      <c r="M373" s="100"/>
      <c r="N373" s="100"/>
      <c r="O373" s="101"/>
      <c r="P373" s="102"/>
      <c r="Q373" s="101"/>
      <c r="R373" s="100"/>
      <c r="S373" s="100"/>
      <c r="T373" s="110"/>
      <c r="U373" s="111"/>
      <c r="V373" s="100"/>
    </row>
    <row r="374" spans="1:25" ht="12" hidden="1" customHeight="1">
      <c r="A374" s="97"/>
      <c r="B374" s="97"/>
      <c r="C374" s="98"/>
      <c r="D374" s="105"/>
      <c r="F374" s="98"/>
      <c r="G374" s="121"/>
      <c r="H374" s="99"/>
      <c r="I374" s="100"/>
      <c r="J374" s="100"/>
      <c r="K374" s="100"/>
      <c r="L374" s="100"/>
      <c r="M374" s="100"/>
      <c r="N374" s="100"/>
      <c r="O374" s="101"/>
      <c r="P374" s="102"/>
      <c r="Q374" s="101"/>
      <c r="R374" s="100"/>
      <c r="S374" s="100"/>
      <c r="T374" s="103"/>
      <c r="U374" s="100"/>
      <c r="V374" s="100"/>
    </row>
    <row r="375" spans="1:25" ht="12" hidden="1" customHeight="1">
      <c r="A375" s="97"/>
      <c r="B375" s="97"/>
      <c r="C375" s="98"/>
      <c r="D375" s="105"/>
      <c r="F375" s="98"/>
      <c r="G375" s="116"/>
      <c r="H375" s="99"/>
      <c r="I375" s="100"/>
      <c r="J375" s="100"/>
      <c r="K375" s="100"/>
      <c r="L375" s="100"/>
      <c r="M375" s="100"/>
      <c r="N375" s="100"/>
      <c r="O375" s="101"/>
      <c r="P375" s="102"/>
      <c r="Q375" s="101"/>
      <c r="R375" s="100"/>
      <c r="S375" s="100"/>
      <c r="T375" s="140"/>
      <c r="U375" s="128"/>
      <c r="V375" s="100"/>
    </row>
    <row r="376" spans="1:25" ht="12.75" hidden="1" customHeight="1">
      <c r="A376" s="97"/>
      <c r="B376" s="97"/>
      <c r="C376" s="98"/>
      <c r="D376" s="98"/>
      <c r="F376" s="98"/>
      <c r="G376" s="121"/>
      <c r="H376" s="99"/>
      <c r="I376" s="100"/>
      <c r="J376" s="100"/>
      <c r="K376" s="100"/>
      <c r="L376" s="100"/>
      <c r="M376" s="100"/>
      <c r="N376" s="100"/>
      <c r="O376" s="101"/>
      <c r="P376" s="102"/>
      <c r="Q376" s="101"/>
      <c r="R376" s="100"/>
      <c r="S376" s="100"/>
      <c r="T376" s="103"/>
      <c r="U376" s="100"/>
      <c r="V376" s="100"/>
    </row>
    <row r="377" spans="1:25" ht="12.75" hidden="1" customHeight="1">
      <c r="A377" s="97"/>
      <c r="B377" s="97"/>
      <c r="C377" s="98"/>
      <c r="D377" s="149"/>
      <c r="F377" s="98"/>
      <c r="G377" s="121"/>
      <c r="H377" s="99"/>
      <c r="I377" s="100"/>
      <c r="J377" s="100"/>
      <c r="K377" s="100"/>
      <c r="L377" s="100"/>
      <c r="M377" s="100"/>
      <c r="N377" s="100"/>
      <c r="O377" s="115"/>
      <c r="P377" s="115"/>
      <c r="Q377" s="101"/>
      <c r="R377" s="100"/>
      <c r="S377" s="100"/>
      <c r="T377" s="103"/>
      <c r="U377" s="100"/>
      <c r="V377" s="100"/>
    </row>
    <row r="378" spans="1:25" ht="12" hidden="1" customHeight="1">
      <c r="A378" s="97"/>
      <c r="B378" s="97"/>
      <c r="C378" s="98"/>
      <c r="D378" s="98"/>
      <c r="F378" s="98"/>
      <c r="G378" s="121"/>
      <c r="H378" s="99"/>
      <c r="I378" s="100"/>
      <c r="J378" s="100"/>
      <c r="K378" s="100"/>
      <c r="L378" s="100"/>
      <c r="M378" s="100"/>
      <c r="N378" s="100"/>
      <c r="O378" s="101"/>
      <c r="P378" s="102"/>
      <c r="Q378" s="101"/>
      <c r="R378" s="100"/>
      <c r="S378" s="100"/>
      <c r="T378" s="112"/>
      <c r="U378" s="114"/>
      <c r="V378" s="100"/>
    </row>
    <row r="379" spans="1:25" ht="12.75" hidden="1" customHeight="1">
      <c r="A379" s="97"/>
      <c r="B379" s="97"/>
      <c r="C379" s="98"/>
      <c r="D379" s="98"/>
      <c r="F379" s="98"/>
      <c r="G379" s="121"/>
      <c r="H379" s="152"/>
      <c r="I379" s="100"/>
      <c r="J379" s="100"/>
      <c r="K379" s="100"/>
      <c r="L379" s="100"/>
      <c r="M379" s="100"/>
      <c r="N379" s="100"/>
      <c r="O379" s="101"/>
      <c r="P379" s="102"/>
      <c r="Q379" s="101"/>
      <c r="R379" s="100"/>
      <c r="S379" s="100"/>
      <c r="T379" s="103"/>
      <c r="U379" s="100"/>
      <c r="V379" s="100"/>
    </row>
    <row r="380" spans="1:25" ht="12.75" hidden="1" customHeight="1">
      <c r="A380" s="97"/>
      <c r="B380" s="97"/>
      <c r="C380" s="98"/>
      <c r="D380" s="147"/>
      <c r="F380" s="98"/>
      <c r="G380" s="121"/>
      <c r="H380" s="99"/>
      <c r="I380" s="100"/>
      <c r="J380" s="100"/>
      <c r="K380" s="100"/>
      <c r="L380" s="100"/>
      <c r="M380" s="100"/>
      <c r="N380" s="100"/>
      <c r="O380" s="101"/>
      <c r="P380" s="102"/>
      <c r="Q380" s="101"/>
      <c r="R380" s="100"/>
      <c r="S380" s="100"/>
      <c r="T380" s="103"/>
      <c r="U380" s="100"/>
      <c r="V380" s="100"/>
    </row>
    <row r="381" spans="1:25" ht="12.75" customHeight="1">
      <c r="A381" s="97"/>
      <c r="B381" s="97"/>
      <c r="C381" s="98"/>
      <c r="D381" s="98"/>
      <c r="F381" s="98"/>
      <c r="G381" s="121"/>
      <c r="H381" s="99"/>
      <c r="I381" s="100"/>
      <c r="J381" s="100"/>
      <c r="K381" s="100"/>
      <c r="L381" s="100"/>
      <c r="M381" s="100"/>
      <c r="N381" s="100"/>
      <c r="O381" s="101"/>
      <c r="P381" s="102"/>
      <c r="Q381" s="101"/>
      <c r="R381" s="100"/>
      <c r="S381" s="100"/>
      <c r="T381" s="103"/>
      <c r="U381" s="100"/>
      <c r="V381" s="100"/>
    </row>
    <row r="382" spans="1:25" ht="16.5" customHeight="1">
      <c r="A382" s="97"/>
      <c r="B382" s="97"/>
      <c r="C382" s="98"/>
      <c r="D382" s="105"/>
      <c r="F382" s="105"/>
      <c r="G382" s="121"/>
      <c r="H382" s="141"/>
      <c r="I382" s="100"/>
      <c r="J382" s="100"/>
      <c r="K382" s="100"/>
      <c r="L382" s="109"/>
      <c r="M382" s="109"/>
      <c r="N382" s="109"/>
      <c r="O382" s="117"/>
      <c r="P382" s="109"/>
      <c r="Q382" s="101"/>
      <c r="R382" s="100"/>
      <c r="S382" s="100"/>
      <c r="T382" s="103"/>
      <c r="U382" s="100"/>
      <c r="V382" s="109"/>
      <c r="W382" s="109"/>
      <c r="X382" s="109"/>
      <c r="Y382" s="109"/>
    </row>
    <row r="383" spans="1:25" ht="12" customHeight="1">
      <c r="A383" s="97"/>
      <c r="B383" s="97"/>
      <c r="C383" s="98"/>
      <c r="D383" s="98"/>
      <c r="F383" s="98"/>
      <c r="G383" s="121"/>
      <c r="H383" s="99"/>
      <c r="I383" s="100"/>
      <c r="J383" s="100"/>
      <c r="K383" s="100"/>
      <c r="L383" s="100"/>
      <c r="M383" s="100"/>
      <c r="N383" s="100"/>
      <c r="O383" s="101"/>
      <c r="P383" s="102"/>
      <c r="Q383" s="101"/>
      <c r="R383" s="134"/>
      <c r="S383" s="100"/>
      <c r="T383" s="103"/>
      <c r="U383" s="100"/>
      <c r="V383" s="100"/>
    </row>
    <row r="384" spans="1:25" ht="12.75" customHeight="1">
      <c r="A384" s="97"/>
      <c r="B384" s="97"/>
      <c r="C384" s="98"/>
      <c r="D384" s="147"/>
      <c r="F384" s="98"/>
      <c r="G384" s="121"/>
      <c r="H384" s="99"/>
      <c r="I384" s="100"/>
      <c r="J384" s="100"/>
      <c r="K384" s="100"/>
      <c r="L384" s="100"/>
      <c r="M384" s="100"/>
      <c r="N384" s="100"/>
      <c r="O384" s="101"/>
      <c r="P384" s="142"/>
      <c r="Q384" s="101"/>
      <c r="R384" s="100"/>
      <c r="S384" s="100"/>
      <c r="T384" s="103"/>
      <c r="U384" s="100"/>
      <c r="V384" s="100"/>
    </row>
    <row r="385" spans="3:20" ht="15.6">
      <c r="I385" s="100"/>
    </row>
    <row r="386" spans="3:20" ht="12" customHeight="1">
      <c r="C386" s="105"/>
      <c r="I386" s="100"/>
      <c r="T386" s="155"/>
    </row>
  </sheetData>
  <autoFilter ref="A1:V322"/>
  <sortState ref="A2:Y386">
    <sortCondition ref="H2:H386"/>
  </sortState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Members (2)</vt:lpstr>
      <vt:lpstr>Heat 1 Time</vt:lpstr>
      <vt:lpstr>Heat 1 Position</vt:lpstr>
      <vt:lpstr>'Heat 1 Position'!_Hlk92814945</vt:lpstr>
      <vt:lpstr>'Heat 1 Time'!_Hlk92814945</vt:lpstr>
      <vt:lpstr>'Members (2)'!_Hlk92814945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</dc:creator>
  <cp:lastModifiedBy>Lorraine Thomas</cp:lastModifiedBy>
  <cp:lastPrinted>2016-05-10T22:10:36Z</cp:lastPrinted>
  <dcterms:created xsi:type="dcterms:W3CDTF">2016-05-10T21:03:13Z</dcterms:created>
  <dcterms:modified xsi:type="dcterms:W3CDTF">2016-05-12T21:17:12Z</dcterms:modified>
</cp:coreProperties>
</file>